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ceC\Desktop\2018 domes lēmumi\protokols Nr.13 26.07.2018\"/>
    </mc:Choice>
  </mc:AlternateContent>
  <bookViews>
    <workbookView xWindow="0" yWindow="0" windowWidth="28800" windowHeight="12330"/>
  </bookViews>
  <sheets>
    <sheet name="Lapa1" sheetId="1" r:id="rId1"/>
  </sheets>
  <definedNames>
    <definedName name="_xlnm._FilterDatabase" localSheetId="0" hidden="1">Lapa1!$A$13:$D$32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9" i="1" l="1"/>
  <c r="D304" i="1"/>
  <c r="D196" i="1"/>
  <c r="D193" i="1"/>
  <c r="D189" i="1"/>
  <c r="D300" i="1"/>
  <c r="D186" i="1" l="1"/>
  <c r="D183" i="1"/>
  <c r="D297" i="1" l="1"/>
  <c r="D180" i="1"/>
  <c r="D177" i="1"/>
  <c r="D294" i="1" l="1"/>
  <c r="D174" i="1"/>
  <c r="D171" i="1" l="1"/>
  <c r="D168" i="1"/>
  <c r="E202" i="1" s="1"/>
  <c r="D165" i="1" l="1"/>
  <c r="D162" i="1"/>
  <c r="D110" i="1"/>
  <c r="D291" i="1"/>
  <c r="D159" i="1" l="1"/>
  <c r="D288" i="1" l="1"/>
  <c r="D285" i="1"/>
  <c r="D155" i="1"/>
  <c r="D150" i="1"/>
  <c r="D147" i="1" l="1"/>
  <c r="D282" i="1" l="1"/>
  <c r="D144" i="1"/>
  <c r="D279" i="1" l="1"/>
  <c r="D276" i="1"/>
  <c r="D273" i="1"/>
  <c r="D270" i="1"/>
  <c r="D267" i="1"/>
  <c r="D264" i="1"/>
  <c r="D258" i="1"/>
  <c r="D261" i="1"/>
  <c r="D255" i="1"/>
  <c r="D141" i="1"/>
  <c r="D236" i="1" l="1"/>
  <c r="D231" i="1"/>
  <c r="D251" i="1"/>
  <c r="D138" i="1"/>
  <c r="D133" i="1"/>
  <c r="D129" i="1"/>
  <c r="D124" i="1"/>
  <c r="D224" i="1" l="1"/>
  <c r="D58" i="1"/>
  <c r="D121" i="1" l="1"/>
  <c r="D118" i="1" l="1"/>
  <c r="D115" i="1" l="1"/>
  <c r="D106" i="1"/>
  <c r="D87" i="1"/>
  <c r="D322" i="1" l="1"/>
  <c r="D103" i="1"/>
  <c r="D100" i="1"/>
  <c r="D97" i="1"/>
  <c r="D92" i="1"/>
  <c r="D83" i="1" l="1"/>
  <c r="D79" i="1"/>
  <c r="D75" i="1"/>
  <c r="D71" i="1"/>
  <c r="D67" i="1"/>
  <c r="E203" i="1" l="1"/>
  <c r="D248" i="1"/>
  <c r="D213" i="1"/>
  <c r="D218" i="1"/>
  <c r="D209" i="1" l="1"/>
  <c r="D64" i="1" l="1"/>
  <c r="D244" i="1"/>
  <c r="D55" i="1" l="1"/>
</calcChain>
</file>

<file path=xl/sharedStrings.xml><?xml version="1.0" encoding="utf-8"?>
<sst xmlns="http://schemas.openxmlformats.org/spreadsheetml/2006/main" count="614" uniqueCount="247">
  <si>
    <t xml:space="preserve">1.Pamatbudžeta plānoto ieņēmumu grozījumi </t>
  </si>
  <si>
    <t>1.1. Palielināt  plānotos ieņēmumus</t>
  </si>
  <si>
    <t>Kods</t>
  </si>
  <si>
    <t>Nosaukums</t>
  </si>
  <si>
    <t>Summa</t>
  </si>
  <si>
    <t>19.300</t>
  </si>
  <si>
    <t>Transferti</t>
  </si>
  <si>
    <t xml:space="preserve">Mārcienas pagasta pārvalde </t>
  </si>
  <si>
    <t>Madona</t>
  </si>
  <si>
    <t>Madonas novads</t>
  </si>
  <si>
    <t>21.300</t>
  </si>
  <si>
    <t>1.2. Samazināt plānotos ieņēmumus</t>
  </si>
  <si>
    <t xml:space="preserve">2.Pamatbudžeta plānoto izdevumu grozījumi </t>
  </si>
  <si>
    <t>2.1. Palielināt (piešķirt) finansējumu</t>
  </si>
  <si>
    <t>Iestāde, pasākums, projekts</t>
  </si>
  <si>
    <t>Paskaidrojums</t>
  </si>
  <si>
    <t>01.820</t>
  </si>
  <si>
    <t>Izdevumi kopā</t>
  </si>
  <si>
    <t xml:space="preserve">       Transferti</t>
  </si>
  <si>
    <t>Mārcienas pagasta pārvalde</t>
  </si>
  <si>
    <t>06.600</t>
  </si>
  <si>
    <t>Krājumu, materiālu iegāde</t>
  </si>
  <si>
    <t>Pamatlīdzekļi</t>
  </si>
  <si>
    <t>Atalgojums</t>
  </si>
  <si>
    <t>Pakalpojumi</t>
  </si>
  <si>
    <t>09.800</t>
  </si>
  <si>
    <t>08.100</t>
  </si>
  <si>
    <t>06.100</t>
  </si>
  <si>
    <t>2.2.Mainīt finansējumu pa EKK kodiem</t>
  </si>
  <si>
    <t>VSAOI</t>
  </si>
  <si>
    <t>2.3. Samazināt     finansējumu</t>
  </si>
  <si>
    <t>3.Speciālā budžeta grozījumi</t>
  </si>
  <si>
    <t>3.1. Palielināt  plānotos ieņēmumus</t>
  </si>
  <si>
    <t>3.2.Palielināt finansējumu</t>
  </si>
  <si>
    <t>Madonas  novada pašvaldības budžeta grozījumi 2018.gada   jūlijā</t>
  </si>
  <si>
    <t>sporta spēles</t>
  </si>
  <si>
    <t>Sports - Madonas novada pašvaldības darbinieku vasaras sporta spēles</t>
  </si>
  <si>
    <t>uz Mārcienu</t>
  </si>
  <si>
    <t>Citi ieņēmumi no maksas pakalpojumiem</t>
  </si>
  <si>
    <t>izglītības proj.</t>
  </si>
  <si>
    <t>Izglītības projekts - Global Learning Power</t>
  </si>
  <si>
    <t>Komandējumi</t>
  </si>
  <si>
    <t>Madonas Valsts ģimnāzijas ES Erasmus + projekts</t>
  </si>
  <si>
    <t>Izglītības pasākums - No Gaiziņa Latviju redzot</t>
  </si>
  <si>
    <t>Krājumi, materiāli</t>
  </si>
  <si>
    <t>Madonas pilsētas vidusskolas ES Erasmus + projekts</t>
  </si>
  <si>
    <t>Dzīvojamā fonda remonts, uzturēšana</t>
  </si>
  <si>
    <t>uz zemes iegādi</t>
  </si>
  <si>
    <t>Zemes iegāde</t>
  </si>
  <si>
    <t>O.Kalpaka 19,19A,19B atbilstoši dziv.īpaš.domājamām daļām</t>
  </si>
  <si>
    <t>i18620</t>
  </si>
  <si>
    <t>Vestienas pagasta pārvalde</t>
  </si>
  <si>
    <t>dotācija</t>
  </si>
  <si>
    <t>dotācija feldšerpunkta uzturēšanai</t>
  </si>
  <si>
    <t>i18630</t>
  </si>
  <si>
    <t>transferti ES līdzfinansētiem projektiem</t>
  </si>
  <si>
    <t>i21429</t>
  </si>
  <si>
    <t xml:space="preserve">pārējie īpašiem mērķiem noteiktie  ieņēmumi </t>
  </si>
  <si>
    <t>projekts</t>
  </si>
  <si>
    <t>06.6001.</t>
  </si>
  <si>
    <t>īpašuma uzturēšanas nodaļa</t>
  </si>
  <si>
    <t>pakalpojumu apmaksa</t>
  </si>
  <si>
    <t>pagasta pārvaldes arhīva telpas un soc.darb.kabineta priekštelpas grīgas remonts</t>
  </si>
  <si>
    <t>materiālu iegāde</t>
  </si>
  <si>
    <t>, krūmgriezis,degviela</t>
  </si>
  <si>
    <t>pamatlīdzekļu iegāde</t>
  </si>
  <si>
    <t>karoga masti</t>
  </si>
  <si>
    <t>07.200.</t>
  </si>
  <si>
    <t>Feldšerpunkts</t>
  </si>
  <si>
    <t>vsaoi</t>
  </si>
  <si>
    <t xml:space="preserve">pabalsts </t>
  </si>
  <si>
    <t xml:space="preserve">svaru vertifikācija, atkritumu izveš., uc. </t>
  </si>
  <si>
    <t>medik, kanc.preces, saimn.materiāli</t>
  </si>
  <si>
    <t>08.230.</t>
  </si>
  <si>
    <t>Tautas nams</t>
  </si>
  <si>
    <t>atalgojums</t>
  </si>
  <si>
    <t>pakalpojuma līgumi ar deju kolektīvu vadītājem, 167-autoratlīdzība-pasākuma vadīšana</t>
  </si>
  <si>
    <t>darba devēja soc.nod.</t>
  </si>
  <si>
    <t>pakalpojumu atmaksa</t>
  </si>
  <si>
    <t>pasākumu organizēšanai- 702, telpu remontam-elektrointalācijas-3870</t>
  </si>
  <si>
    <t>09.110</t>
  </si>
  <si>
    <t>PII ''Vāverītes''</t>
  </si>
  <si>
    <t>telpu remonts, loga, durvju maiņa</t>
  </si>
  <si>
    <t xml:space="preserve">rotaļlietas, printeris </t>
  </si>
  <si>
    <t>mēbeles grupiņās</t>
  </si>
  <si>
    <t>09.210</t>
  </si>
  <si>
    <t>Vestienas pamatskola</t>
  </si>
  <si>
    <t>no atlikuma</t>
  </si>
  <si>
    <t>3500-vienas klases elektroinstalācijas un  kosmētiskais remonts ,12340- bezmaksas interneta punkta blakustelpu remonts</t>
  </si>
  <si>
    <t>veļas mašina</t>
  </si>
  <si>
    <t>Aronas pagasta pārvalde</t>
  </si>
  <si>
    <t>Ielu un ceļu uzturēšana</t>
  </si>
  <si>
    <t>18.620</t>
  </si>
  <si>
    <t>Pašvaldību saņemtie valsts budžeta transferti noteiktam mērķim</t>
  </si>
  <si>
    <t>09.200</t>
  </si>
  <si>
    <t>Madonas Valsts ģimnāzija papildfinansējums</t>
  </si>
  <si>
    <t>IZM VĢ</t>
  </si>
  <si>
    <t>Kusas pamatskola</t>
  </si>
  <si>
    <t>Pamatlīdzeklis</t>
  </si>
  <si>
    <t>Projektora iegāde Ķīmijas kab.</t>
  </si>
  <si>
    <t>Saldētava iegāde</t>
  </si>
  <si>
    <t>Pakalpojumu apmaksa</t>
  </si>
  <si>
    <t>Kusas pamatskolas virtuves grīdas atjaunošana</t>
  </si>
  <si>
    <t>01.100</t>
  </si>
  <si>
    <t>Pagasta pārvalde</t>
  </si>
  <si>
    <t>PC iegāde</t>
  </si>
  <si>
    <t>Sporta zāle</t>
  </si>
  <si>
    <t>Minifutbola aprīkojuma iegāde, uzstādīšana</t>
  </si>
  <si>
    <t>08.600</t>
  </si>
  <si>
    <t>MC "1.stāvs"</t>
  </si>
  <si>
    <t>Pļaujmašīnas iegāde</t>
  </si>
  <si>
    <t>18.630</t>
  </si>
  <si>
    <t xml:space="preserve">  No valsts budžeta iestādēm saņemtie transferti ES  līdzfinansētajiem projektiem </t>
  </si>
  <si>
    <t>Proj. Karjeras atbalsts vispārējās un profesionālās izglītības iestādēs</t>
  </si>
  <si>
    <t>Pamatlīdzekļu iegāde</t>
  </si>
  <si>
    <t>Proj. Veselības veicināš.</t>
  </si>
  <si>
    <t>Projekts - Veselības veicināšanas un projektu profilakses pasākumu īstenošana Madonas novada iedzīvotājiem</t>
  </si>
  <si>
    <t>Futbola federācija  BJSS</t>
  </si>
  <si>
    <t>09.500</t>
  </si>
  <si>
    <t>Bērnu un jaunatnes sporta skola</t>
  </si>
  <si>
    <t>08.200</t>
  </si>
  <si>
    <t>Dziesmu svētki</t>
  </si>
  <si>
    <t>Nacionālais kultūras centrs Dziesmu svētki</t>
  </si>
  <si>
    <t>Madonas novada bibliotēka</t>
  </si>
  <si>
    <t>Ošupes pagasta pārvalde</t>
  </si>
  <si>
    <t xml:space="preserve">Ieņēmumi no valsts mērķdotācijas </t>
  </si>
  <si>
    <t>Skolēnu nodarbinātība</t>
  </si>
  <si>
    <t>veselība</t>
  </si>
  <si>
    <t xml:space="preserve">   Atalgojums</t>
  </si>
  <si>
    <t>Līgumdarbi</t>
  </si>
  <si>
    <t xml:space="preserve">   VSAOI</t>
  </si>
  <si>
    <t xml:space="preserve">   Nodokļi </t>
  </si>
  <si>
    <t>04.120</t>
  </si>
  <si>
    <t>Nodarbinātība</t>
  </si>
  <si>
    <t>07.200</t>
  </si>
  <si>
    <t>Degumnieku FP</t>
  </si>
  <si>
    <t>Telpu remonts</t>
  </si>
  <si>
    <t xml:space="preserve">   Komandējumi, darba braucieni</t>
  </si>
  <si>
    <t xml:space="preserve">   Pakalpojumi</t>
  </si>
  <si>
    <t xml:space="preserve">   Krājumu iegāde</t>
  </si>
  <si>
    <t>06.601</t>
  </si>
  <si>
    <t>Īpašumu uzturēšanas nodaļa</t>
  </si>
  <si>
    <t xml:space="preserve">    Atalgojums</t>
  </si>
  <si>
    <t>06.605</t>
  </si>
  <si>
    <t>Autoceļi (pašvaldības fin.)</t>
  </si>
  <si>
    <t xml:space="preserve">   Pamatlīdzekļu iegāde</t>
  </si>
  <si>
    <t>09.211</t>
  </si>
  <si>
    <t>Degumnieku pamatskola</t>
  </si>
  <si>
    <t xml:space="preserve">   Nodokļi</t>
  </si>
  <si>
    <t xml:space="preserve">   </t>
  </si>
  <si>
    <t>09.600</t>
  </si>
  <si>
    <t>Skolēnu pārvadājumi</t>
  </si>
  <si>
    <t xml:space="preserve">    Pakalpojumu apmaksa</t>
  </si>
  <si>
    <t xml:space="preserve">    Pārējie pabalsti</t>
  </si>
  <si>
    <t xml:space="preserve">Aronas pagasta  pārvalde </t>
  </si>
  <si>
    <t>Bērzaunes pagasta pārvalde</t>
  </si>
  <si>
    <t>Dzelzavas pagasta pārvalde</t>
  </si>
  <si>
    <t xml:space="preserve">Kalsnavas pagasta pārvalde </t>
  </si>
  <si>
    <t xml:space="preserve">Lazdonas pagasta pārvalde </t>
  </si>
  <si>
    <t xml:space="preserve">Mētrienas pagasta pārvalde </t>
  </si>
  <si>
    <t xml:space="preserve">Ošupes pagasta pārvalde </t>
  </si>
  <si>
    <t xml:space="preserve">Praulienas pagasta pārvalde  </t>
  </si>
  <si>
    <t>uz Ošupi</t>
  </si>
  <si>
    <t>Pamatskola</t>
  </si>
  <si>
    <t xml:space="preserve">   Krājumu, materiālu iegāde</t>
  </si>
  <si>
    <t>09.100</t>
  </si>
  <si>
    <t>PII Kastanītis</t>
  </si>
  <si>
    <t>PII Priedīte</t>
  </si>
  <si>
    <t>PII Sprīdītis</t>
  </si>
  <si>
    <t>PII Vārpiņa</t>
  </si>
  <si>
    <t>Kalsnavas pagasta pārvalde</t>
  </si>
  <si>
    <t>PII Lācītis Pūks</t>
  </si>
  <si>
    <t>Lazdonas pagasta pārvalde</t>
  </si>
  <si>
    <t>PI grupas</t>
  </si>
  <si>
    <t>Mētrienas pagasta pārvalde</t>
  </si>
  <si>
    <t>Praulienas pagasta pārvalde</t>
  </si>
  <si>
    <t>PII Pasaciņa</t>
  </si>
  <si>
    <t>lietusūdens novadīšanas sistēmas , sniega barjeras ierīkošana</t>
  </si>
  <si>
    <t>ēdināšana</t>
  </si>
  <si>
    <t>Madonas Valsts ģimnāzijas ēku kompleksa un stadiona pārbūve Skolas ielā 10.</t>
  </si>
  <si>
    <t>Nepabeigtā būvniecība</t>
  </si>
  <si>
    <t>ekspertīze būvprojektam</t>
  </si>
  <si>
    <t>06.200</t>
  </si>
  <si>
    <t>Projektēšana</t>
  </si>
  <si>
    <t>uz Madonas Valsts ģimnāzijas pārbūvi EUR 11737; Liezēres sk.EUR 1785</t>
  </si>
  <si>
    <t>Liezēres skolas sporta zāles ar palīgtelpām vienkāršota atjaunošana</t>
  </si>
  <si>
    <t>projektēšana</t>
  </si>
  <si>
    <t>Barkavas pagasta pārvalde</t>
  </si>
  <si>
    <t xml:space="preserve">    Pakalpojumi</t>
  </si>
  <si>
    <t>Pasākums - Vasaras vidus svētki Doku Ata muzejā "Mucenieki"</t>
  </si>
  <si>
    <t>Kultūras pasākums - Vasaras vidus svētki Doku Ata muzejā "Mucenieki"</t>
  </si>
  <si>
    <t>uz Dzelzavu</t>
  </si>
  <si>
    <t>uz Barkavu</t>
  </si>
  <si>
    <t xml:space="preserve">Barkavas pagasta pārvalde </t>
  </si>
  <si>
    <t>ēdināšana pasāk.</t>
  </si>
  <si>
    <t>kultūras pasāk.</t>
  </si>
  <si>
    <t xml:space="preserve">Dzelzavas pagasta pārvalde </t>
  </si>
  <si>
    <t>Kultūras pasākums - Kolektīvu jubilejas pasākumi</t>
  </si>
  <si>
    <t>Korim "Mantojums" 60</t>
  </si>
  <si>
    <t xml:space="preserve">Kultūras pasākumi -  radošās darbības jubilejas </t>
  </si>
  <si>
    <t xml:space="preserve">   Dotācija</t>
  </si>
  <si>
    <t>uz Madonas KN kori Mantojums</t>
  </si>
  <si>
    <t>Projekts - Vidzeme iekļauj</t>
  </si>
  <si>
    <t>priekšfinansējums</t>
  </si>
  <si>
    <t>10.700</t>
  </si>
  <si>
    <t xml:space="preserve">   Pamatlīdzekļi</t>
  </si>
  <si>
    <t>interaktīvais displejs ar datoru, statīvs būvvaldei</t>
  </si>
  <si>
    <t>Pašvaldība</t>
  </si>
  <si>
    <t>kredīts</t>
  </si>
  <si>
    <t>ELFLA projekta "Autoceļa Rupsala-Raudupe Ošupes pagastā, Madonas novadā pārbūve" īstenošanai</t>
  </si>
  <si>
    <t>Projekta "Dzelzavas pamatskolas iekšējās elektroinstalācijas pārbūve" īstenošanai</t>
  </si>
  <si>
    <t>Pasākums - Lauksaimniecības tehnikas parāde 2018</t>
  </si>
  <si>
    <t xml:space="preserve">Ļaudonas pagasta pārvalde </t>
  </si>
  <si>
    <t>lifts pansionātam</t>
  </si>
  <si>
    <t>10.200</t>
  </si>
  <si>
    <t>Ļaudonas pagasta pārvalde</t>
  </si>
  <si>
    <t xml:space="preserve">Sociālo iestāžu investīciju projekta "Lifta izbūve bērnudārza ēkai Ļaudonas pansionāta vajadzībām" īstenošanai </t>
  </si>
  <si>
    <t>uz Ļaudonu</t>
  </si>
  <si>
    <t>skolas elektroinstalāc.pārb.</t>
  </si>
  <si>
    <t>no kredīta</t>
  </si>
  <si>
    <t>Finansēšana</t>
  </si>
  <si>
    <t>SIA "Bērzaunes komunālais uzņēmums" pamatkapitāla palielināšana</t>
  </si>
  <si>
    <t>08.400</t>
  </si>
  <si>
    <t>Biedrība "Brāļu draudze" - vasaras nometne "Kalve 2018"</t>
  </si>
  <si>
    <t>Dotācija</t>
  </si>
  <si>
    <t>Izglītības pasākums - Atbalsts talantīgiem skolēniem</t>
  </si>
  <si>
    <t>uz Brāļu draudzi</t>
  </si>
  <si>
    <t>ERAF projekta "Ielu pārbūve un maģistrālās siltumtrases, ūdens un kanalizācijas vadu izbūvr Madonā, izbūvējot piekļuves ceļu un nodrošinot sabiedriskos pakalpojumus uzņēmumiem" īstenošana</t>
  </si>
  <si>
    <t>lauksaimn.tehn.parāde</t>
  </si>
  <si>
    <t>pagasta svētki</t>
  </si>
  <si>
    <t>Barkavas pagasta svētki</t>
  </si>
  <si>
    <t>Sarkaņu pagasta pārvalde</t>
  </si>
  <si>
    <t>Uguns skulptūru festivāls</t>
  </si>
  <si>
    <t>Kultūras pasākumi - Uguns skulptūru festivāls</t>
  </si>
  <si>
    <t>uz Sarkaņiem</t>
  </si>
  <si>
    <t>Madonas novada politiski represēto biedrība</t>
  </si>
  <si>
    <t xml:space="preserve">Praulienas pagasta pārvalde </t>
  </si>
  <si>
    <t>par autobusu</t>
  </si>
  <si>
    <t>Sadarbības partneru uzņemšana</t>
  </si>
  <si>
    <t>uz Praulienu</t>
  </si>
  <si>
    <t>4.maija Deklarācijas klubs</t>
  </si>
  <si>
    <t>Iedzīvotāju ienākuma nodoklis</t>
  </si>
  <si>
    <t>Uguns skulptūru festivālam</t>
  </si>
  <si>
    <t>Madonas novada pašvaldības domes</t>
  </si>
  <si>
    <t xml:space="preserve">Pielikums </t>
  </si>
  <si>
    <t>26.07.2018. lēmumam Nr.306</t>
  </si>
  <si>
    <t>(protokols Nr.13, 17.p.)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</si>
</sst>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u/>
      <sz val="10"/>
      <name val="Arial"/>
      <family val="2"/>
      <charset val="186"/>
    </font>
    <font>
      <sz val="10"/>
      <name val="Arial"/>
      <family val="2"/>
      <charset val="186"/>
    </font>
    <font>
      <b/>
      <sz val="10"/>
      <name val="Arial"/>
      <family val="2"/>
      <charset val="186"/>
    </font>
    <font>
      <sz val="12"/>
      <color theme="1"/>
      <name val="Times New Roman"/>
      <family val="1"/>
      <charset val="186"/>
    </font>
    <font>
      <b/>
      <sz val="11"/>
      <name val="Arial"/>
      <family val="2"/>
      <charset val="186"/>
    </font>
    <font>
      <b/>
      <sz val="12"/>
      <name val="Times New Roman"/>
      <family val="1"/>
      <charset val="186"/>
    </font>
    <font>
      <sz val="10"/>
      <color theme="1"/>
      <name val="Calibri"/>
      <family val="2"/>
      <charset val="186"/>
      <scheme val="minor"/>
    </font>
    <font>
      <b/>
      <sz val="10"/>
      <color rgb="FF000000"/>
      <name val="Arial"/>
      <family val="2"/>
      <charset val="186"/>
    </font>
    <font>
      <sz val="10"/>
      <color rgb="FF000000"/>
      <name val="Arial"/>
      <family val="2"/>
      <charset val="186"/>
    </font>
    <font>
      <sz val="11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b/>
      <sz val="11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116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/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/>
    </xf>
    <xf numFmtId="49" fontId="0" fillId="0" borderId="1" xfId="0" applyNumberFormat="1" applyFill="1" applyBorder="1" applyAlignment="1">
      <alignment horizontal="left" wrapText="1"/>
    </xf>
    <xf numFmtId="1" fontId="0" fillId="0" borderId="1" xfId="0" applyNumberFormat="1" applyFill="1" applyBorder="1" applyAlignment="1">
      <alignment horizontal="right" wrapText="1"/>
    </xf>
    <xf numFmtId="0" fontId="3" fillId="0" borderId="1" xfId="0" applyFont="1" applyBorder="1" applyAlignment="1">
      <alignment vertical="top" wrapText="1"/>
    </xf>
    <xf numFmtId="0" fontId="0" fillId="0" borderId="1" xfId="0" applyBorder="1" applyAlignment="1">
      <alignment wrapText="1"/>
    </xf>
    <xf numFmtId="0" fontId="0" fillId="0" borderId="1" xfId="0" applyBorder="1"/>
    <xf numFmtId="49" fontId="0" fillId="0" borderId="0" xfId="0" applyNumberFormat="1" applyFill="1" applyBorder="1" applyAlignment="1">
      <alignment horizontal="left" wrapText="1"/>
    </xf>
    <xf numFmtId="49" fontId="0" fillId="0" borderId="1" xfId="0" quotePrefix="1" applyNumberFormat="1" applyFill="1" applyBorder="1" applyAlignment="1">
      <alignment horizontal="left" wrapText="1"/>
    </xf>
    <xf numFmtId="0" fontId="5" fillId="0" borderId="1" xfId="0" applyFont="1" applyBorder="1" applyAlignment="1">
      <alignment wrapText="1"/>
    </xf>
    <xf numFmtId="49" fontId="0" fillId="0" borderId="0" xfId="0" quotePrefix="1" applyNumberFormat="1" applyFill="1" applyBorder="1" applyAlignment="1">
      <alignment horizontal="left" wrapText="1"/>
    </xf>
    <xf numFmtId="0" fontId="5" fillId="0" borderId="0" xfId="0" applyFont="1" applyBorder="1" applyAlignment="1">
      <alignment wrapText="1"/>
    </xf>
    <xf numFmtId="1" fontId="0" fillId="0" borderId="0" xfId="0" applyNumberFormat="1" applyFill="1" applyBorder="1" applyAlignment="1">
      <alignment horizontal="right" wrapText="1"/>
    </xf>
    <xf numFmtId="0" fontId="0" fillId="0" borderId="0" xfId="0" applyBorder="1"/>
    <xf numFmtId="1" fontId="0" fillId="0" borderId="0" xfId="0" applyNumberFormat="1"/>
    <xf numFmtId="0" fontId="4" fillId="0" borderId="2" xfId="0" applyFont="1" applyBorder="1" applyAlignment="1"/>
    <xf numFmtId="0" fontId="3" fillId="0" borderId="1" xfId="0" quotePrefix="1" applyFont="1" applyBorder="1"/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horizontal="right" vertical="top" wrapText="1"/>
    </xf>
    <xf numFmtId="0" fontId="4" fillId="0" borderId="0" xfId="0" applyFont="1" applyBorder="1" applyAlignment="1"/>
    <xf numFmtId="0" fontId="0" fillId="0" borderId="1" xfId="0" quotePrefix="1" applyBorder="1" applyAlignment="1">
      <alignment wrapText="1"/>
    </xf>
    <xf numFmtId="0" fontId="1" fillId="0" borderId="1" xfId="0" applyFont="1" applyBorder="1" applyAlignment="1">
      <alignment wrapText="1"/>
    </xf>
    <xf numFmtId="3" fontId="0" fillId="0" borderId="1" xfId="0" applyNumberFormat="1" applyBorder="1" applyAlignment="1">
      <alignment wrapText="1"/>
    </xf>
    <xf numFmtId="0" fontId="3" fillId="0" borderId="0" xfId="0" applyFont="1" applyBorder="1" applyAlignment="1"/>
    <xf numFmtId="3" fontId="0" fillId="0" borderId="0" xfId="0" applyNumberFormat="1"/>
    <xf numFmtId="0" fontId="7" fillId="0" borderId="1" xfId="0" applyFont="1" applyBorder="1" applyAlignment="1">
      <alignment horizontal="left" wrapText="1"/>
    </xf>
    <xf numFmtId="0" fontId="3" fillId="0" borderId="0" xfId="0" applyFont="1" applyBorder="1" applyAlignment="1">
      <alignment horizontal="right" vertical="top" wrapText="1"/>
    </xf>
    <xf numFmtId="0" fontId="3" fillId="0" borderId="0" xfId="0" applyFont="1" applyBorder="1" applyAlignment="1">
      <alignment vertical="top" wrapText="1"/>
    </xf>
    <xf numFmtId="0" fontId="1" fillId="0" borderId="0" xfId="0" applyFont="1" applyBorder="1"/>
    <xf numFmtId="0" fontId="6" fillId="0" borderId="0" xfId="0" applyFont="1" applyAlignment="1">
      <alignment horizontal="center"/>
    </xf>
    <xf numFmtId="0" fontId="8" fillId="0" borderId="0" xfId="0" applyFont="1"/>
    <xf numFmtId="0" fontId="3" fillId="0" borderId="0" xfId="0" applyFont="1" applyBorder="1"/>
    <xf numFmtId="0" fontId="3" fillId="0" borderId="0" xfId="0" applyFont="1" applyBorder="1" applyAlignment="1">
      <alignment wrapText="1"/>
    </xf>
    <xf numFmtId="49" fontId="0" fillId="0" borderId="0" xfId="0" applyNumberFormat="1" applyFill="1" applyBorder="1" applyAlignment="1">
      <alignment horizontal="left" wrapText="1"/>
    </xf>
    <xf numFmtId="0" fontId="4" fillId="0" borderId="1" xfId="0" quotePrefix="1" applyFont="1" applyBorder="1"/>
    <xf numFmtId="3" fontId="4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0" xfId="0" applyFont="1" applyAlignment="1">
      <alignment wrapText="1"/>
    </xf>
    <xf numFmtId="0" fontId="3" fillId="0" borderId="1" xfId="0" applyFont="1" applyBorder="1" applyAlignment="1">
      <alignment horizontal="left" vertical="top" wrapText="1"/>
    </xf>
    <xf numFmtId="3" fontId="3" fillId="0" borderId="1" xfId="0" applyNumberFormat="1" applyFont="1" applyBorder="1" applyAlignment="1">
      <alignment wrapText="1"/>
    </xf>
    <xf numFmtId="0" fontId="4" fillId="0" borderId="1" xfId="0" applyFont="1" applyBorder="1" applyAlignment="1">
      <alignment horizontal="left" vertical="top" wrapText="1"/>
    </xf>
    <xf numFmtId="0" fontId="3" fillId="0" borderId="1" xfId="0" applyFont="1" applyBorder="1"/>
    <xf numFmtId="3" fontId="4" fillId="0" borderId="1" xfId="0" applyNumberFormat="1" applyFont="1" applyBorder="1"/>
    <xf numFmtId="0" fontId="4" fillId="0" borderId="1" xfId="0" applyFont="1" applyBorder="1" applyAlignment="1">
      <alignment horizontal="left"/>
    </xf>
    <xf numFmtId="3" fontId="4" fillId="0" borderId="1" xfId="0" applyNumberFormat="1" applyFont="1" applyBorder="1" applyAlignment="1">
      <alignment horizontal="right"/>
    </xf>
    <xf numFmtId="0" fontId="3" fillId="0" borderId="0" xfId="0" applyFont="1" applyFill="1" applyBorder="1" applyAlignment="1">
      <alignment wrapText="1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left" wrapText="1"/>
    </xf>
    <xf numFmtId="3" fontId="3" fillId="0" borderId="0" xfId="0" applyNumberFormat="1" applyFont="1" applyBorder="1" applyAlignment="1">
      <alignment wrapText="1"/>
    </xf>
    <xf numFmtId="0" fontId="4" fillId="0" borderId="0" xfId="0" applyFont="1" applyBorder="1"/>
    <xf numFmtId="0" fontId="4" fillId="0" borderId="0" xfId="0" applyFont="1" applyBorder="1" applyAlignment="1">
      <alignment vertical="top"/>
    </xf>
    <xf numFmtId="0" fontId="4" fillId="0" borderId="0" xfId="0" applyFont="1" applyBorder="1" applyAlignment="1">
      <alignment horizontal="center" vertical="top" wrapText="1"/>
    </xf>
    <xf numFmtId="0" fontId="3" fillId="0" borderId="1" xfId="0" quotePrefix="1" applyFont="1" applyBorder="1" applyAlignment="1">
      <alignment vertical="top" wrapText="1"/>
    </xf>
    <xf numFmtId="0" fontId="4" fillId="0" borderId="0" xfId="0" applyFont="1" applyAlignment="1">
      <alignment wrapText="1"/>
    </xf>
    <xf numFmtId="3" fontId="1" fillId="0" borderId="1" xfId="0" applyNumberFormat="1" applyFont="1" applyBorder="1" applyAlignment="1">
      <alignment wrapText="1"/>
    </xf>
    <xf numFmtId="0" fontId="3" fillId="0" borderId="0" xfId="0" applyFont="1" applyFill="1" applyBorder="1" applyAlignment="1"/>
    <xf numFmtId="0" fontId="0" fillId="0" borderId="0" xfId="0" applyAlignment="1">
      <alignment wrapText="1"/>
    </xf>
    <xf numFmtId="0" fontId="9" fillId="0" borderId="0" xfId="0" applyFont="1"/>
    <xf numFmtId="0" fontId="10" fillId="0" borderId="0" xfId="0" applyFont="1"/>
    <xf numFmtId="49" fontId="1" fillId="0" borderId="0" xfId="0" applyNumberFormat="1" applyFont="1" applyFill="1" applyBorder="1" applyAlignment="1">
      <alignment horizontal="left" wrapText="1"/>
    </xf>
    <xf numFmtId="0" fontId="4" fillId="0" borderId="0" xfId="0" applyFont="1" applyBorder="1" applyAlignment="1">
      <alignment wrapText="1"/>
    </xf>
    <xf numFmtId="0" fontId="4" fillId="0" borderId="0" xfId="0" applyFont="1" applyFill="1" applyBorder="1" applyAlignment="1">
      <alignment horizontal="left" wrapText="1"/>
    </xf>
    <xf numFmtId="49" fontId="0" fillId="0" borderId="0" xfId="0" applyNumberFormat="1" applyFill="1" applyBorder="1" applyAlignment="1">
      <alignment horizontal="left" wrapText="1"/>
    </xf>
    <xf numFmtId="0" fontId="11" fillId="0" borderId="1" xfId="0" quotePrefix="1" applyFont="1" applyBorder="1"/>
    <xf numFmtId="0" fontId="11" fillId="0" borderId="1" xfId="0" applyFont="1" applyBorder="1" applyAlignment="1">
      <alignment vertical="top" wrapText="1"/>
    </xf>
    <xf numFmtId="0" fontId="11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vertical="top"/>
    </xf>
    <xf numFmtId="0" fontId="12" fillId="0" borderId="0" xfId="0" applyFont="1"/>
    <xf numFmtId="0" fontId="0" fillId="0" borderId="0" xfId="0" applyFont="1"/>
    <xf numFmtId="49" fontId="12" fillId="0" borderId="1" xfId="0" applyNumberFormat="1" applyFont="1" applyFill="1" applyBorder="1" applyAlignment="1">
      <alignment horizontal="left" wrapText="1"/>
    </xf>
    <xf numFmtId="0" fontId="13" fillId="0" borderId="1" xfId="0" applyFont="1" applyBorder="1" applyAlignment="1">
      <alignment wrapText="1"/>
    </xf>
    <xf numFmtId="0" fontId="11" fillId="0" borderId="1" xfId="0" applyFont="1" applyBorder="1" applyAlignment="1">
      <alignment horizontal="right" vertical="top" wrapText="1"/>
    </xf>
    <xf numFmtId="0" fontId="13" fillId="0" borderId="0" xfId="0" applyFont="1" applyBorder="1" applyAlignment="1"/>
    <xf numFmtId="0" fontId="12" fillId="0" borderId="1" xfId="0" quotePrefix="1" applyFont="1" applyBorder="1" applyAlignment="1">
      <alignment wrapText="1"/>
    </xf>
    <xf numFmtId="0" fontId="12" fillId="0" borderId="1" xfId="0" applyFont="1" applyBorder="1" applyAlignment="1">
      <alignment wrapText="1"/>
    </xf>
    <xf numFmtId="3" fontId="12" fillId="0" borderId="1" xfId="0" applyNumberFormat="1" applyFont="1" applyBorder="1" applyAlignment="1">
      <alignment wrapText="1"/>
    </xf>
    <xf numFmtId="0" fontId="11" fillId="0" borderId="0" xfId="0" applyFont="1" applyBorder="1" applyAlignment="1"/>
    <xf numFmtId="0" fontId="11" fillId="0" borderId="1" xfId="0" applyFont="1" applyBorder="1"/>
    <xf numFmtId="0" fontId="13" fillId="0" borderId="1" xfId="0" applyFont="1" applyBorder="1" applyAlignment="1">
      <alignment vertical="top"/>
    </xf>
    <xf numFmtId="0" fontId="11" fillId="0" borderId="1" xfId="0" applyFont="1" applyBorder="1" applyAlignment="1">
      <alignment horizontal="right"/>
    </xf>
    <xf numFmtId="0" fontId="11" fillId="0" borderId="1" xfId="0" applyFont="1" applyBorder="1" applyAlignment="1">
      <alignment horizontal="left" vertical="top"/>
    </xf>
    <xf numFmtId="0" fontId="11" fillId="0" borderId="1" xfId="0" applyFont="1" applyBorder="1" applyAlignment="1">
      <alignment horizontal="right" vertical="top"/>
    </xf>
    <xf numFmtId="0" fontId="13" fillId="0" borderId="1" xfId="0" applyFont="1" applyBorder="1" applyAlignment="1">
      <alignment vertical="top" wrapText="1"/>
    </xf>
    <xf numFmtId="0" fontId="14" fillId="0" borderId="1" xfId="0" applyFont="1" applyBorder="1" applyAlignment="1">
      <alignment horizontal="left" wrapText="1"/>
    </xf>
    <xf numFmtId="0" fontId="3" fillId="0" borderId="0" xfId="0" quotePrefix="1" applyFont="1" applyBorder="1"/>
    <xf numFmtId="0" fontId="0" fillId="0" borderId="0" xfId="0" quotePrefix="1" applyBorder="1" applyAlignment="1">
      <alignment wrapText="1"/>
    </xf>
    <xf numFmtId="0" fontId="0" fillId="0" borderId="0" xfId="0" applyBorder="1" applyAlignment="1">
      <alignment wrapText="1"/>
    </xf>
    <xf numFmtId="3" fontId="0" fillId="0" borderId="0" xfId="0" applyNumberFormat="1" applyBorder="1" applyAlignment="1">
      <alignment wrapText="1"/>
    </xf>
    <xf numFmtId="49" fontId="0" fillId="0" borderId="0" xfId="0" applyNumberFormat="1" applyFill="1" applyBorder="1" applyAlignment="1">
      <alignment horizontal="left" wrapText="1"/>
    </xf>
    <xf numFmtId="49" fontId="0" fillId="0" borderId="0" xfId="0" applyNumberFormat="1" applyFill="1" applyBorder="1" applyAlignment="1">
      <alignment horizontal="left" wrapText="1"/>
    </xf>
    <xf numFmtId="49" fontId="0" fillId="0" borderId="0" xfId="0" applyNumberFormat="1" applyFill="1" applyBorder="1" applyAlignment="1">
      <alignment horizontal="left" wrapText="1"/>
    </xf>
    <xf numFmtId="0" fontId="11" fillId="0" borderId="0" xfId="0" quotePrefix="1" applyFont="1" applyBorder="1"/>
    <xf numFmtId="0" fontId="12" fillId="0" borderId="0" xfId="0" quotePrefix="1" applyFont="1" applyBorder="1" applyAlignment="1">
      <alignment wrapText="1"/>
    </xf>
    <xf numFmtId="0" fontId="12" fillId="0" borderId="0" xfId="0" applyFont="1" applyBorder="1" applyAlignment="1">
      <alignment wrapText="1"/>
    </xf>
    <xf numFmtId="0" fontId="15" fillId="0" borderId="0" xfId="0" applyFont="1" applyBorder="1" applyAlignment="1">
      <alignment wrapText="1"/>
    </xf>
    <xf numFmtId="0" fontId="4" fillId="0" borderId="1" xfId="0" applyFont="1" applyFill="1" applyBorder="1" applyAlignment="1">
      <alignment wrapText="1"/>
    </xf>
    <xf numFmtId="49" fontId="0" fillId="0" borderId="0" xfId="0" applyNumberFormat="1" applyFill="1" applyBorder="1" applyAlignment="1">
      <alignment horizontal="left" wrapText="1"/>
    </xf>
    <xf numFmtId="49" fontId="0" fillId="0" borderId="3" xfId="0" applyNumberFormat="1" applyFill="1" applyBorder="1" applyAlignment="1">
      <alignment horizontal="left" wrapText="1"/>
    </xf>
    <xf numFmtId="1" fontId="0" fillId="0" borderId="3" xfId="0" applyNumberFormat="1" applyFill="1" applyBorder="1" applyAlignment="1">
      <alignment horizontal="right" wrapText="1"/>
    </xf>
    <xf numFmtId="49" fontId="0" fillId="0" borderId="2" xfId="0" applyNumberFormat="1" applyFill="1" applyBorder="1" applyAlignment="1">
      <alignment horizontal="left" wrapText="1"/>
    </xf>
    <xf numFmtId="49" fontId="0" fillId="0" borderId="0" xfId="0" applyNumberFormat="1" applyFill="1" applyBorder="1" applyAlignment="1">
      <alignment horizontal="left" wrapText="1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2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right"/>
    </xf>
  </cellXfs>
  <cellStyles count="2">
    <cellStyle name="Normal_Pamatformas" xfId="1"/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25"/>
  <sheetViews>
    <sheetView tabSelected="1" topLeftCell="A262" zoomScaleNormal="100" workbookViewId="0">
      <selection activeCell="P301" sqref="P301"/>
    </sheetView>
  </sheetViews>
  <sheetFormatPr defaultRowHeight="15" x14ac:dyDescent="0.25"/>
  <cols>
    <col min="1" max="1" width="16.7109375" customWidth="1"/>
    <col min="2" max="2" width="28" customWidth="1"/>
    <col min="3" max="3" width="29.42578125" customWidth="1"/>
    <col min="5" max="5" width="23.7109375" customWidth="1"/>
    <col min="6" max="6" width="6" bestFit="1" customWidth="1"/>
  </cols>
  <sheetData>
    <row r="1" spans="1:6" x14ac:dyDescent="0.25">
      <c r="C1" s="115" t="s">
        <v>244</v>
      </c>
      <c r="D1" s="115"/>
      <c r="E1" s="115"/>
    </row>
    <row r="2" spans="1:6" x14ac:dyDescent="0.25">
      <c r="C2" s="115" t="s">
        <v>243</v>
      </c>
      <c r="D2" s="115"/>
      <c r="E2" s="115"/>
    </row>
    <row r="3" spans="1:6" x14ac:dyDescent="0.25">
      <c r="C3" s="115" t="s">
        <v>245</v>
      </c>
      <c r="D3" s="115"/>
      <c r="E3" s="115"/>
    </row>
    <row r="4" spans="1:6" x14ac:dyDescent="0.25">
      <c r="C4" s="115" t="s">
        <v>246</v>
      </c>
      <c r="D4" s="115"/>
      <c r="E4" s="115"/>
    </row>
    <row r="6" spans="1:6" x14ac:dyDescent="0.25">
      <c r="A6" s="106" t="s">
        <v>34</v>
      </c>
      <c r="B6" s="106"/>
      <c r="C6" s="106"/>
      <c r="D6" s="106"/>
      <c r="E6" s="106"/>
    </row>
    <row r="7" spans="1:6" x14ac:dyDescent="0.25">
      <c r="B7" s="1"/>
      <c r="C7" s="2"/>
      <c r="D7" s="1"/>
    </row>
    <row r="8" spans="1:6" x14ac:dyDescent="0.25">
      <c r="A8" s="107" t="s">
        <v>0</v>
      </c>
      <c r="B8" s="107"/>
      <c r="C8" s="107"/>
      <c r="D8" s="107"/>
    </row>
    <row r="9" spans="1:6" x14ac:dyDescent="0.25">
      <c r="B9" s="2"/>
      <c r="D9" s="1"/>
    </row>
    <row r="10" spans="1:6" x14ac:dyDescent="0.25">
      <c r="A10" s="2" t="s">
        <v>1</v>
      </c>
      <c r="B10" s="2"/>
      <c r="D10" s="1"/>
    </row>
    <row r="11" spans="1:6" x14ac:dyDescent="0.25">
      <c r="B11" s="1"/>
      <c r="C11" s="2"/>
      <c r="D11" s="1"/>
    </row>
    <row r="12" spans="1:6" x14ac:dyDescent="0.25">
      <c r="B12" s="1"/>
      <c r="C12" s="2"/>
      <c r="D12" s="1"/>
    </row>
    <row r="13" spans="1:6" x14ac:dyDescent="0.25">
      <c r="A13" s="3" t="s">
        <v>2</v>
      </c>
      <c r="B13" s="4" t="s">
        <v>3</v>
      </c>
      <c r="C13" s="5" t="s">
        <v>3</v>
      </c>
      <c r="D13" s="6" t="s">
        <v>4</v>
      </c>
    </row>
    <row r="14" spans="1:6" x14ac:dyDescent="0.25">
      <c r="A14" s="7" t="s">
        <v>5</v>
      </c>
      <c r="B14" s="7" t="s">
        <v>7</v>
      </c>
      <c r="C14" s="7" t="s">
        <v>6</v>
      </c>
      <c r="D14" s="8">
        <v>1800</v>
      </c>
      <c r="E14" s="104" t="s">
        <v>35</v>
      </c>
      <c r="F14" s="105"/>
    </row>
    <row r="15" spans="1:6" ht="31.5" x14ac:dyDescent="0.25">
      <c r="A15" s="13" t="s">
        <v>10</v>
      </c>
      <c r="B15" s="7" t="s">
        <v>9</v>
      </c>
      <c r="C15" s="14" t="s">
        <v>38</v>
      </c>
      <c r="D15" s="8">
        <v>4366</v>
      </c>
      <c r="E15" s="12" t="s">
        <v>39</v>
      </c>
      <c r="F15" s="12"/>
    </row>
    <row r="16" spans="1:6" ht="30" x14ac:dyDescent="0.25">
      <c r="A16" s="13" t="s">
        <v>50</v>
      </c>
      <c r="B16" s="7" t="s">
        <v>51</v>
      </c>
      <c r="C16" s="14" t="s">
        <v>52</v>
      </c>
      <c r="D16" s="8">
        <v>3283</v>
      </c>
      <c r="E16" s="12" t="s">
        <v>53</v>
      </c>
      <c r="F16" s="12"/>
    </row>
    <row r="17" spans="1:6" ht="31.5" x14ac:dyDescent="0.25">
      <c r="A17" s="13" t="s">
        <v>54</v>
      </c>
      <c r="B17" s="7" t="s">
        <v>51</v>
      </c>
      <c r="C17" s="14" t="s">
        <v>55</v>
      </c>
      <c r="D17" s="8">
        <v>57</v>
      </c>
      <c r="E17" s="12"/>
      <c r="F17" s="12"/>
    </row>
    <row r="18" spans="1:6" ht="31.5" x14ac:dyDescent="0.25">
      <c r="A18" s="13" t="s">
        <v>56</v>
      </c>
      <c r="B18" s="7" t="s">
        <v>51</v>
      </c>
      <c r="C18" s="14" t="s">
        <v>57</v>
      </c>
      <c r="D18" s="8">
        <v>702</v>
      </c>
      <c r="E18" s="12" t="s">
        <v>58</v>
      </c>
      <c r="F18" s="12"/>
    </row>
    <row r="19" spans="1:6" ht="47.25" x14ac:dyDescent="0.25">
      <c r="A19" s="57" t="s">
        <v>92</v>
      </c>
      <c r="B19" s="7" t="s">
        <v>8</v>
      </c>
      <c r="C19" s="14" t="s">
        <v>93</v>
      </c>
      <c r="D19" s="44">
        <v>5068</v>
      </c>
      <c r="E19" s="104" t="s">
        <v>96</v>
      </c>
      <c r="F19" s="105"/>
    </row>
    <row r="20" spans="1:6" ht="60" x14ac:dyDescent="0.25">
      <c r="A20" s="13" t="s">
        <v>111</v>
      </c>
      <c r="B20" s="7" t="s">
        <v>9</v>
      </c>
      <c r="C20" s="14" t="s">
        <v>112</v>
      </c>
      <c r="D20" s="8">
        <v>1109</v>
      </c>
      <c r="E20" s="38" t="s">
        <v>113</v>
      </c>
      <c r="F20" s="38"/>
    </row>
    <row r="21" spans="1:6" ht="47.25" x14ac:dyDescent="0.25">
      <c r="A21" s="13" t="s">
        <v>111</v>
      </c>
      <c r="B21" s="7" t="s">
        <v>9</v>
      </c>
      <c r="C21" s="14" t="s">
        <v>112</v>
      </c>
      <c r="D21" s="8">
        <v>6662</v>
      </c>
      <c r="E21" s="38" t="s">
        <v>115</v>
      </c>
      <c r="F21" s="38"/>
    </row>
    <row r="22" spans="1:6" ht="31.5" x14ac:dyDescent="0.25">
      <c r="A22" s="13" t="s">
        <v>10</v>
      </c>
      <c r="B22" s="7" t="s">
        <v>8</v>
      </c>
      <c r="C22" s="14" t="s">
        <v>38</v>
      </c>
      <c r="D22" s="8">
        <v>2500</v>
      </c>
      <c r="E22" s="38" t="s">
        <v>117</v>
      </c>
      <c r="F22" s="38"/>
    </row>
    <row r="23" spans="1:6" ht="47.25" x14ac:dyDescent="0.25">
      <c r="A23" s="57" t="s">
        <v>92</v>
      </c>
      <c r="B23" s="7" t="s">
        <v>9</v>
      </c>
      <c r="C23" s="14" t="s">
        <v>93</v>
      </c>
      <c r="D23" s="44">
        <v>34846</v>
      </c>
      <c r="E23" s="104" t="s">
        <v>122</v>
      </c>
      <c r="F23" s="105"/>
    </row>
    <row r="24" spans="1:6" ht="30" x14ac:dyDescent="0.25">
      <c r="A24" s="68" t="s">
        <v>92</v>
      </c>
      <c r="B24" s="69" t="s">
        <v>124</v>
      </c>
      <c r="C24" s="70" t="s">
        <v>125</v>
      </c>
      <c r="D24" s="71">
        <v>1064</v>
      </c>
      <c r="E24" s="72" t="s">
        <v>126</v>
      </c>
      <c r="F24" s="73"/>
    </row>
    <row r="25" spans="1:6" ht="30" x14ac:dyDescent="0.25">
      <c r="A25" s="68" t="s">
        <v>92</v>
      </c>
      <c r="B25" s="69" t="s">
        <v>124</v>
      </c>
      <c r="C25" s="70" t="s">
        <v>125</v>
      </c>
      <c r="D25" s="71">
        <v>3130</v>
      </c>
      <c r="E25" s="72" t="s">
        <v>127</v>
      </c>
      <c r="F25" s="73"/>
    </row>
    <row r="26" spans="1:6" x14ac:dyDescent="0.25">
      <c r="A26" s="7" t="s">
        <v>5</v>
      </c>
      <c r="B26" s="7" t="s">
        <v>160</v>
      </c>
      <c r="C26" s="7" t="s">
        <v>6</v>
      </c>
      <c r="D26" s="8">
        <v>58</v>
      </c>
      <c r="E26" s="12" t="s">
        <v>194</v>
      </c>
      <c r="F26" s="12"/>
    </row>
    <row r="27" spans="1:6" x14ac:dyDescent="0.25">
      <c r="A27" s="7" t="s">
        <v>5</v>
      </c>
      <c r="B27" s="7" t="s">
        <v>193</v>
      </c>
      <c r="C27" s="7" t="s">
        <v>6</v>
      </c>
      <c r="D27" s="8">
        <v>550</v>
      </c>
      <c r="E27" s="93" t="s">
        <v>228</v>
      </c>
      <c r="F27" s="93"/>
    </row>
    <row r="28" spans="1:6" x14ac:dyDescent="0.25">
      <c r="A28" s="7" t="s">
        <v>5</v>
      </c>
      <c r="B28" s="7" t="s">
        <v>196</v>
      </c>
      <c r="C28" s="7" t="s">
        <v>6</v>
      </c>
      <c r="D28" s="8">
        <v>350</v>
      </c>
      <c r="E28" s="93" t="s">
        <v>195</v>
      </c>
      <c r="F28" s="93"/>
    </row>
    <row r="29" spans="1:6" x14ac:dyDescent="0.25">
      <c r="A29" s="7" t="s">
        <v>5</v>
      </c>
      <c r="B29" s="7" t="s">
        <v>212</v>
      </c>
      <c r="C29" s="7" t="s">
        <v>6</v>
      </c>
      <c r="D29" s="8">
        <v>132583</v>
      </c>
      <c r="E29" s="94" t="s">
        <v>213</v>
      </c>
      <c r="F29" s="94"/>
    </row>
    <row r="30" spans="1:6" ht="30" x14ac:dyDescent="0.25">
      <c r="A30" s="7" t="s">
        <v>5</v>
      </c>
      <c r="B30" s="7" t="s">
        <v>196</v>
      </c>
      <c r="C30" s="7" t="s">
        <v>6</v>
      </c>
      <c r="D30" s="8">
        <v>42556</v>
      </c>
      <c r="E30" s="94" t="s">
        <v>218</v>
      </c>
      <c r="F30" s="94"/>
    </row>
    <row r="31" spans="1:6" x14ac:dyDescent="0.25">
      <c r="A31" s="7" t="s">
        <v>5</v>
      </c>
      <c r="B31" s="7" t="s">
        <v>193</v>
      </c>
      <c r="C31" s="7" t="s">
        <v>6</v>
      </c>
      <c r="D31" s="8">
        <v>280</v>
      </c>
      <c r="E31" s="95" t="s">
        <v>229</v>
      </c>
      <c r="F31" s="95"/>
    </row>
    <row r="32" spans="1:6" x14ac:dyDescent="0.25">
      <c r="A32" s="102" t="s">
        <v>5</v>
      </c>
      <c r="B32" s="102" t="s">
        <v>236</v>
      </c>
      <c r="C32" s="102" t="s">
        <v>6</v>
      </c>
      <c r="D32" s="103">
        <v>879</v>
      </c>
      <c r="E32" s="95" t="s">
        <v>237</v>
      </c>
      <c r="F32" s="95"/>
    </row>
    <row r="33" spans="1:6" ht="30" x14ac:dyDescent="0.25">
      <c r="A33" s="13" t="s">
        <v>103</v>
      </c>
      <c r="B33" s="7" t="s">
        <v>231</v>
      </c>
      <c r="C33" s="7" t="s">
        <v>241</v>
      </c>
      <c r="D33" s="8">
        <v>4200</v>
      </c>
      <c r="E33" s="7" t="s">
        <v>242</v>
      </c>
      <c r="F33" s="101"/>
    </row>
    <row r="34" spans="1:6" x14ac:dyDescent="0.25">
      <c r="A34" s="93"/>
      <c r="B34" s="93"/>
      <c r="C34" s="93"/>
      <c r="D34" s="17"/>
      <c r="E34" s="93"/>
      <c r="F34" s="93"/>
    </row>
    <row r="35" spans="1:6" ht="15.75" x14ac:dyDescent="0.25">
      <c r="A35" s="15"/>
      <c r="B35" s="12"/>
      <c r="C35" s="16"/>
      <c r="D35" s="17"/>
      <c r="E35" s="12"/>
      <c r="F35" s="12"/>
    </row>
    <row r="37" spans="1:6" x14ac:dyDescent="0.25">
      <c r="A37" s="2" t="s">
        <v>11</v>
      </c>
      <c r="B37" s="2"/>
      <c r="D37" s="1"/>
    </row>
    <row r="38" spans="1:6" x14ac:dyDescent="0.25">
      <c r="B38" s="1"/>
      <c r="C38" s="2"/>
      <c r="D38" s="1"/>
    </row>
    <row r="39" spans="1:6" x14ac:dyDescent="0.25">
      <c r="A39" s="3" t="s">
        <v>2</v>
      </c>
      <c r="B39" s="6" t="s">
        <v>3</v>
      </c>
      <c r="C39" s="5" t="s">
        <v>3</v>
      </c>
      <c r="D39" s="6" t="s">
        <v>4</v>
      </c>
    </row>
    <row r="40" spans="1:6" x14ac:dyDescent="0.25">
      <c r="A40" s="7" t="s">
        <v>5</v>
      </c>
      <c r="B40" s="7" t="s">
        <v>154</v>
      </c>
      <c r="C40" s="7" t="s">
        <v>6</v>
      </c>
      <c r="D40" s="8">
        <v>-6</v>
      </c>
      <c r="E40" s="104" t="s">
        <v>162</v>
      </c>
      <c r="F40" s="105"/>
    </row>
    <row r="41" spans="1:6" x14ac:dyDescent="0.25">
      <c r="A41" s="7" t="s">
        <v>5</v>
      </c>
      <c r="B41" s="7" t="s">
        <v>155</v>
      </c>
      <c r="C41" s="7" t="s">
        <v>6</v>
      </c>
      <c r="D41" s="8">
        <v>-7</v>
      </c>
      <c r="E41" s="104" t="s">
        <v>162</v>
      </c>
      <c r="F41" s="105"/>
    </row>
    <row r="42" spans="1:6" x14ac:dyDescent="0.25">
      <c r="A42" s="7" t="s">
        <v>5</v>
      </c>
      <c r="B42" s="7" t="s">
        <v>156</v>
      </c>
      <c r="C42" s="7" t="s">
        <v>6</v>
      </c>
      <c r="D42" s="8">
        <v>-4</v>
      </c>
      <c r="E42" s="104" t="s">
        <v>162</v>
      </c>
      <c r="F42" s="105"/>
    </row>
    <row r="43" spans="1:6" x14ac:dyDescent="0.25">
      <c r="A43" s="7" t="s">
        <v>5</v>
      </c>
      <c r="B43" s="7" t="s">
        <v>157</v>
      </c>
      <c r="C43" s="7" t="s">
        <v>6</v>
      </c>
      <c r="D43" s="8">
        <v>-7</v>
      </c>
      <c r="E43" s="104" t="s">
        <v>162</v>
      </c>
      <c r="F43" s="105"/>
    </row>
    <row r="44" spans="1:6" x14ac:dyDescent="0.25">
      <c r="A44" s="7" t="s">
        <v>5</v>
      </c>
      <c r="B44" s="7" t="s">
        <v>158</v>
      </c>
      <c r="C44" s="7" t="s">
        <v>6</v>
      </c>
      <c r="D44" s="8">
        <v>-7</v>
      </c>
      <c r="E44" s="104" t="s">
        <v>162</v>
      </c>
      <c r="F44" s="105"/>
    </row>
    <row r="45" spans="1:6" x14ac:dyDescent="0.25">
      <c r="A45" s="7" t="s">
        <v>5</v>
      </c>
      <c r="B45" s="7" t="s">
        <v>159</v>
      </c>
      <c r="C45" s="7" t="s">
        <v>6</v>
      </c>
      <c r="D45" s="8">
        <v>-5</v>
      </c>
      <c r="E45" s="104" t="s">
        <v>162</v>
      </c>
      <c r="F45" s="105"/>
    </row>
    <row r="46" spans="1:6" x14ac:dyDescent="0.25">
      <c r="A46" s="7" t="s">
        <v>5</v>
      </c>
      <c r="B46" s="7" t="s">
        <v>161</v>
      </c>
      <c r="C46" s="7" t="s">
        <v>6</v>
      </c>
      <c r="D46" s="8">
        <v>-7</v>
      </c>
      <c r="E46" s="104" t="s">
        <v>162</v>
      </c>
      <c r="F46" s="105"/>
    </row>
    <row r="47" spans="1:6" x14ac:dyDescent="0.25">
      <c r="A47" s="13" t="s">
        <v>103</v>
      </c>
      <c r="B47" s="7" t="s">
        <v>9</v>
      </c>
      <c r="C47" s="7" t="s">
        <v>241</v>
      </c>
      <c r="D47" s="8">
        <v>-4200</v>
      </c>
      <c r="E47" s="7" t="s">
        <v>234</v>
      </c>
      <c r="F47" s="67"/>
    </row>
    <row r="48" spans="1:6" x14ac:dyDescent="0.25">
      <c r="E48" s="19"/>
    </row>
    <row r="49" spans="1:7" x14ac:dyDescent="0.25">
      <c r="A49" s="108" t="s">
        <v>12</v>
      </c>
      <c r="B49" s="108"/>
      <c r="C49" s="108"/>
      <c r="D49" s="108"/>
    </row>
    <row r="51" spans="1:7" x14ac:dyDescent="0.25">
      <c r="A51" s="2" t="s">
        <v>13</v>
      </c>
    </row>
    <row r="52" spans="1:7" x14ac:dyDescent="0.25">
      <c r="A52" s="1"/>
      <c r="B52" s="1"/>
      <c r="D52" s="1"/>
    </row>
    <row r="53" spans="1:7" x14ac:dyDescent="0.25">
      <c r="A53" s="3" t="s">
        <v>2</v>
      </c>
      <c r="B53" s="6" t="s">
        <v>3</v>
      </c>
      <c r="C53" s="5" t="s">
        <v>14</v>
      </c>
      <c r="D53" s="6" t="s">
        <v>4</v>
      </c>
      <c r="E53" s="20" t="s">
        <v>15</v>
      </c>
    </row>
    <row r="54" spans="1:7" x14ac:dyDescent="0.25">
      <c r="A54" s="21" t="s">
        <v>16</v>
      </c>
      <c r="B54" s="11" t="s">
        <v>9</v>
      </c>
      <c r="C54" s="22" t="s">
        <v>6</v>
      </c>
      <c r="D54" s="23"/>
      <c r="E54" s="24"/>
    </row>
    <row r="55" spans="1:7" x14ac:dyDescent="0.25">
      <c r="A55" s="21"/>
      <c r="B55" s="25"/>
      <c r="C55" s="26" t="s">
        <v>17</v>
      </c>
      <c r="D55" s="27">
        <f>D56</f>
        <v>179013</v>
      </c>
      <c r="E55" s="28" t="s">
        <v>87</v>
      </c>
      <c r="F55">
        <v>280</v>
      </c>
    </row>
    <row r="56" spans="1:7" x14ac:dyDescent="0.25">
      <c r="A56" s="23">
        <v>7200</v>
      </c>
      <c r="B56" s="9"/>
      <c r="C56" s="9" t="s">
        <v>18</v>
      </c>
      <c r="D56" s="23">
        <v>179013</v>
      </c>
      <c r="E56" s="28" t="s">
        <v>219</v>
      </c>
      <c r="F56">
        <v>42556</v>
      </c>
      <c r="G56" s="29"/>
    </row>
    <row r="57" spans="1:7" ht="47.25" x14ac:dyDescent="0.25">
      <c r="A57" s="21" t="s">
        <v>26</v>
      </c>
      <c r="B57" s="11" t="s">
        <v>19</v>
      </c>
      <c r="C57" s="30" t="s">
        <v>36</v>
      </c>
      <c r="D57" s="11"/>
    </row>
    <row r="58" spans="1:7" x14ac:dyDescent="0.25">
      <c r="A58" s="21"/>
      <c r="B58" s="25"/>
      <c r="C58" s="10" t="s">
        <v>17</v>
      </c>
      <c r="D58" s="27">
        <f>SUM(D59:D62)</f>
        <v>1800</v>
      </c>
      <c r="G58" s="29"/>
    </row>
    <row r="59" spans="1:7" x14ac:dyDescent="0.25">
      <c r="A59" s="21">
        <v>1100</v>
      </c>
      <c r="B59" s="25"/>
      <c r="C59" s="10" t="s">
        <v>23</v>
      </c>
      <c r="D59" s="27">
        <v>435</v>
      </c>
      <c r="G59" s="29"/>
    </row>
    <row r="60" spans="1:7" x14ac:dyDescent="0.25">
      <c r="A60" s="21">
        <v>1200</v>
      </c>
      <c r="B60" s="25"/>
      <c r="C60" s="10" t="s">
        <v>29</v>
      </c>
      <c r="D60" s="23">
        <v>105</v>
      </c>
      <c r="G60" s="29"/>
    </row>
    <row r="61" spans="1:7" x14ac:dyDescent="0.25">
      <c r="A61" s="23">
        <v>2200</v>
      </c>
      <c r="B61" s="9"/>
      <c r="C61" s="9" t="s">
        <v>101</v>
      </c>
      <c r="D61" s="23">
        <v>400</v>
      </c>
      <c r="G61" s="29"/>
    </row>
    <row r="62" spans="1:7" x14ac:dyDescent="0.25">
      <c r="A62" s="23">
        <v>2300</v>
      </c>
      <c r="B62" s="9"/>
      <c r="C62" s="9" t="s">
        <v>21</v>
      </c>
      <c r="D62" s="23">
        <v>860</v>
      </c>
      <c r="E62" s="29"/>
    </row>
    <row r="63" spans="1:7" ht="31.5" x14ac:dyDescent="0.25">
      <c r="A63" s="21" t="s">
        <v>25</v>
      </c>
      <c r="B63" s="11" t="s">
        <v>9</v>
      </c>
      <c r="C63" s="30" t="s">
        <v>40</v>
      </c>
      <c r="D63" s="11"/>
    </row>
    <row r="64" spans="1:7" x14ac:dyDescent="0.25">
      <c r="A64" s="21"/>
      <c r="B64" s="25"/>
      <c r="C64" s="10" t="s">
        <v>17</v>
      </c>
      <c r="D64" s="27">
        <f>SUM(D65:D66)</f>
        <v>4366</v>
      </c>
    </row>
    <row r="65" spans="1:7" x14ac:dyDescent="0.25">
      <c r="A65" s="21">
        <v>2100</v>
      </c>
      <c r="B65" s="25"/>
      <c r="C65" s="10" t="s">
        <v>41</v>
      </c>
      <c r="D65" s="27">
        <v>4307</v>
      </c>
    </row>
    <row r="66" spans="1:7" x14ac:dyDescent="0.25">
      <c r="A66" s="23">
        <v>2300</v>
      </c>
      <c r="B66" s="9"/>
      <c r="C66" s="9" t="s">
        <v>21</v>
      </c>
      <c r="D66" s="23">
        <v>59</v>
      </c>
      <c r="E66" s="18"/>
    </row>
    <row r="67" spans="1:7" x14ac:dyDescent="0.25">
      <c r="A67" s="39" t="s">
        <v>59</v>
      </c>
      <c r="B67" s="41" t="s">
        <v>51</v>
      </c>
      <c r="C67" s="22" t="s">
        <v>60</v>
      </c>
      <c r="D67" s="40">
        <f>D68+D69+D70</f>
        <v>6481</v>
      </c>
      <c r="E67" s="37" t="s">
        <v>87</v>
      </c>
      <c r="F67" s="42">
        <v>6424</v>
      </c>
      <c r="G67" s="35"/>
    </row>
    <row r="68" spans="1:7" ht="64.5" x14ac:dyDescent="0.25">
      <c r="A68" s="23">
        <v>2200</v>
      </c>
      <c r="B68" s="23"/>
      <c r="C68" s="43" t="s">
        <v>61</v>
      </c>
      <c r="D68" s="44">
        <v>5505</v>
      </c>
      <c r="E68" s="50" t="s">
        <v>62</v>
      </c>
      <c r="F68" s="36"/>
      <c r="G68" s="35"/>
    </row>
    <row r="69" spans="1:7" x14ac:dyDescent="0.25">
      <c r="A69" s="23">
        <v>2300</v>
      </c>
      <c r="B69" s="23"/>
      <c r="C69" s="43" t="s">
        <v>63</v>
      </c>
      <c r="D69" s="44">
        <v>306</v>
      </c>
      <c r="E69" s="50" t="s">
        <v>64</v>
      </c>
      <c r="F69" s="36"/>
      <c r="G69" s="35"/>
    </row>
    <row r="70" spans="1:7" x14ac:dyDescent="0.25">
      <c r="A70" s="23">
        <v>5200</v>
      </c>
      <c r="B70" s="23"/>
      <c r="C70" s="43" t="s">
        <v>65</v>
      </c>
      <c r="D70" s="44">
        <v>670</v>
      </c>
      <c r="E70" s="51" t="s">
        <v>66</v>
      </c>
      <c r="F70" s="36"/>
      <c r="G70" s="35"/>
    </row>
    <row r="71" spans="1:7" x14ac:dyDescent="0.25">
      <c r="A71" s="45" t="s">
        <v>67</v>
      </c>
      <c r="B71" s="41" t="s">
        <v>51</v>
      </c>
      <c r="C71" s="45" t="s">
        <v>68</v>
      </c>
      <c r="D71" s="40">
        <f>D72+D73+D74</f>
        <v>3283</v>
      </c>
      <c r="E71" s="51"/>
      <c r="F71" s="36"/>
      <c r="G71" s="35"/>
    </row>
    <row r="72" spans="1:7" x14ac:dyDescent="0.25">
      <c r="A72" s="23">
        <v>1200</v>
      </c>
      <c r="B72" s="23"/>
      <c r="C72" s="43" t="s">
        <v>69</v>
      </c>
      <c r="D72" s="44">
        <v>224</v>
      </c>
      <c r="E72" s="51" t="s">
        <v>70</v>
      </c>
      <c r="F72" s="36"/>
      <c r="G72" s="35"/>
    </row>
    <row r="73" spans="1:7" ht="26.25" x14ac:dyDescent="0.25">
      <c r="A73" s="46">
        <v>2200</v>
      </c>
      <c r="B73" s="46"/>
      <c r="C73" s="46" t="s">
        <v>61</v>
      </c>
      <c r="D73" s="44">
        <v>1419</v>
      </c>
      <c r="E73" s="50" t="s">
        <v>71</v>
      </c>
      <c r="F73" s="36"/>
      <c r="G73" s="35"/>
    </row>
    <row r="74" spans="1:7" ht="26.25" x14ac:dyDescent="0.25">
      <c r="A74" s="23">
        <v>2300</v>
      </c>
      <c r="B74" s="23"/>
      <c r="C74" s="43" t="s">
        <v>63</v>
      </c>
      <c r="D74" s="44">
        <v>1640</v>
      </c>
      <c r="E74" s="50" t="s">
        <v>72</v>
      </c>
      <c r="F74" s="36"/>
      <c r="G74" s="35"/>
    </row>
    <row r="75" spans="1:7" x14ac:dyDescent="0.25">
      <c r="A75" s="3" t="s">
        <v>73</v>
      </c>
      <c r="B75" s="41" t="s">
        <v>51</v>
      </c>
      <c r="C75" s="3" t="s">
        <v>74</v>
      </c>
      <c r="D75" s="47">
        <f>D76+D77+D78</f>
        <v>5226</v>
      </c>
      <c r="E75" s="51" t="s">
        <v>87</v>
      </c>
      <c r="F75" s="37">
        <v>4524</v>
      </c>
      <c r="G75" s="35"/>
    </row>
    <row r="76" spans="1:7" ht="51.75" x14ac:dyDescent="0.25">
      <c r="A76" s="46">
        <v>1100</v>
      </c>
      <c r="B76" s="46"/>
      <c r="C76" s="46" t="s">
        <v>75</v>
      </c>
      <c r="D76" s="46">
        <v>527</v>
      </c>
      <c r="E76" s="50" t="s">
        <v>76</v>
      </c>
      <c r="F76" s="37"/>
      <c r="G76" s="35"/>
    </row>
    <row r="77" spans="1:7" x14ac:dyDescent="0.25">
      <c r="A77" s="46">
        <v>1200</v>
      </c>
      <c r="B77" s="46"/>
      <c r="C77" s="43" t="s">
        <v>69</v>
      </c>
      <c r="D77" s="46">
        <v>127</v>
      </c>
      <c r="E77" s="51" t="s">
        <v>77</v>
      </c>
      <c r="F77" s="37"/>
      <c r="G77" s="35"/>
    </row>
    <row r="78" spans="1:7" ht="39" x14ac:dyDescent="0.25">
      <c r="A78" s="23">
        <v>2200</v>
      </c>
      <c r="B78" s="23"/>
      <c r="C78" s="43" t="s">
        <v>78</v>
      </c>
      <c r="D78" s="44">
        <v>4572</v>
      </c>
      <c r="E78" s="52" t="s">
        <v>79</v>
      </c>
      <c r="F78" s="37"/>
      <c r="G78" s="35"/>
    </row>
    <row r="79" spans="1:7" x14ac:dyDescent="0.25">
      <c r="A79" s="48" t="s">
        <v>80</v>
      </c>
      <c r="B79" s="41" t="s">
        <v>51</v>
      </c>
      <c r="C79" s="48" t="s">
        <v>81</v>
      </c>
      <c r="D79" s="49">
        <f>D80+D81+D82</f>
        <v>5069</v>
      </c>
      <c r="E79" s="66" t="s">
        <v>87</v>
      </c>
      <c r="F79" s="37"/>
      <c r="G79" s="35"/>
    </row>
    <row r="80" spans="1:7" ht="26.25" x14ac:dyDescent="0.25">
      <c r="A80" s="23">
        <v>2200</v>
      </c>
      <c r="B80" s="23"/>
      <c r="C80" s="43" t="s">
        <v>78</v>
      </c>
      <c r="D80" s="44">
        <v>3644</v>
      </c>
      <c r="E80" s="52" t="s">
        <v>82</v>
      </c>
      <c r="F80" s="37"/>
      <c r="G80" s="35"/>
    </row>
    <row r="81" spans="1:7" x14ac:dyDescent="0.25">
      <c r="A81" s="23">
        <v>2300</v>
      </c>
      <c r="B81" s="23"/>
      <c r="C81" s="43" t="s">
        <v>63</v>
      </c>
      <c r="D81" s="44">
        <v>425</v>
      </c>
      <c r="E81" s="52" t="s">
        <v>83</v>
      </c>
      <c r="F81" s="37"/>
      <c r="G81" s="35"/>
    </row>
    <row r="82" spans="1:7" x14ac:dyDescent="0.25">
      <c r="A82" s="23">
        <v>5200</v>
      </c>
      <c r="B82" s="23"/>
      <c r="C82" s="43" t="s">
        <v>65</v>
      </c>
      <c r="D82" s="44">
        <v>1000</v>
      </c>
      <c r="E82" s="52" t="s">
        <v>84</v>
      </c>
      <c r="F82" s="37"/>
      <c r="G82" s="35"/>
    </row>
    <row r="83" spans="1:7" x14ac:dyDescent="0.25">
      <c r="A83" s="48" t="s">
        <v>85</v>
      </c>
      <c r="B83" s="41" t="s">
        <v>51</v>
      </c>
      <c r="C83" s="48" t="s">
        <v>86</v>
      </c>
      <c r="D83" s="49">
        <f>D84+D85</f>
        <v>16210</v>
      </c>
      <c r="E83" s="65" t="s">
        <v>87</v>
      </c>
      <c r="F83" s="1"/>
      <c r="G83" s="35"/>
    </row>
    <row r="84" spans="1:7" ht="77.25" x14ac:dyDescent="0.25">
      <c r="A84" s="23">
        <v>2200</v>
      </c>
      <c r="B84" s="23"/>
      <c r="C84" s="43" t="s">
        <v>61</v>
      </c>
      <c r="D84" s="46">
        <v>15840</v>
      </c>
      <c r="E84" s="53" t="s">
        <v>88</v>
      </c>
      <c r="F84" s="36"/>
      <c r="G84" s="35"/>
    </row>
    <row r="85" spans="1:7" x14ac:dyDescent="0.25">
      <c r="A85" s="23">
        <v>5200</v>
      </c>
      <c r="B85" s="23"/>
      <c r="C85" s="43" t="s">
        <v>65</v>
      </c>
      <c r="D85" s="44">
        <v>370</v>
      </c>
      <c r="E85" s="50" t="s">
        <v>89</v>
      </c>
      <c r="F85" s="36"/>
      <c r="G85" s="35"/>
    </row>
    <row r="86" spans="1:7" ht="31.5" x14ac:dyDescent="0.25">
      <c r="A86" s="21" t="s">
        <v>94</v>
      </c>
      <c r="B86" s="11" t="s">
        <v>8</v>
      </c>
      <c r="C86" s="30" t="s">
        <v>95</v>
      </c>
      <c r="D86" s="11"/>
    </row>
    <row r="87" spans="1:7" x14ac:dyDescent="0.25">
      <c r="A87" s="21"/>
      <c r="B87" s="25"/>
      <c r="C87" s="10" t="s">
        <v>17</v>
      </c>
      <c r="D87" s="27">
        <f>SUM(D88:D90)</f>
        <v>5068</v>
      </c>
    </row>
    <row r="88" spans="1:7" x14ac:dyDescent="0.25">
      <c r="A88" s="21">
        <v>1100</v>
      </c>
      <c r="B88" s="25"/>
      <c r="C88" s="10" t="s">
        <v>23</v>
      </c>
      <c r="D88" s="27">
        <v>2200</v>
      </c>
    </row>
    <row r="89" spans="1:7" x14ac:dyDescent="0.25">
      <c r="A89" s="21">
        <v>1200</v>
      </c>
      <c r="B89" s="25"/>
      <c r="C89" s="10" t="s">
        <v>29</v>
      </c>
      <c r="D89" s="23">
        <v>530</v>
      </c>
    </row>
    <row r="90" spans="1:7" x14ac:dyDescent="0.25">
      <c r="A90" s="23">
        <v>2200</v>
      </c>
      <c r="B90" s="9"/>
      <c r="C90" s="9" t="s">
        <v>101</v>
      </c>
      <c r="D90" s="23">
        <v>2338</v>
      </c>
    </row>
    <row r="91" spans="1:7" x14ac:dyDescent="0.25">
      <c r="A91" s="21" t="s">
        <v>94</v>
      </c>
      <c r="B91" s="11" t="s">
        <v>90</v>
      </c>
      <c r="C91" s="58" t="s">
        <v>97</v>
      </c>
      <c r="D91" s="23"/>
      <c r="E91" s="24"/>
    </row>
    <row r="92" spans="1:7" x14ac:dyDescent="0.25">
      <c r="A92" s="21"/>
      <c r="B92" s="25"/>
      <c r="C92" s="26" t="s">
        <v>17</v>
      </c>
      <c r="D92" s="59">
        <f>SUM(D93:D95)</f>
        <v>17341</v>
      </c>
      <c r="E92" s="24" t="s">
        <v>87</v>
      </c>
    </row>
    <row r="93" spans="1:7" ht="30" x14ac:dyDescent="0.25">
      <c r="A93" s="23">
        <v>5200</v>
      </c>
      <c r="B93" s="9"/>
      <c r="C93" s="9" t="s">
        <v>98</v>
      </c>
      <c r="D93" s="23">
        <v>1423</v>
      </c>
      <c r="E93" s="61" t="s">
        <v>99</v>
      </c>
    </row>
    <row r="94" spans="1:7" x14ac:dyDescent="0.25">
      <c r="A94" s="23">
        <v>5200</v>
      </c>
      <c r="B94" s="9"/>
      <c r="C94" s="9" t="s">
        <v>98</v>
      </c>
      <c r="D94" s="23">
        <v>530</v>
      </c>
      <c r="E94" s="60" t="s">
        <v>100</v>
      </c>
    </row>
    <row r="95" spans="1:7" ht="29.25" customHeight="1" x14ac:dyDescent="0.25">
      <c r="A95" s="23">
        <v>2200</v>
      </c>
      <c r="B95" s="9"/>
      <c r="C95" s="9" t="s">
        <v>101</v>
      </c>
      <c r="D95" s="23">
        <v>15388</v>
      </c>
      <c r="E95" s="111" t="s">
        <v>102</v>
      </c>
      <c r="F95" s="112"/>
    </row>
    <row r="96" spans="1:7" x14ac:dyDescent="0.25">
      <c r="A96" s="21" t="s">
        <v>103</v>
      </c>
      <c r="B96" s="11" t="s">
        <v>90</v>
      </c>
      <c r="C96" s="58" t="s">
        <v>104</v>
      </c>
      <c r="D96" s="11"/>
    </row>
    <row r="97" spans="1:6" x14ac:dyDescent="0.25">
      <c r="A97" s="21"/>
      <c r="B97" s="25"/>
      <c r="C97" s="10" t="s">
        <v>17</v>
      </c>
      <c r="D97" s="59">
        <f>SUM(D98:D98)</f>
        <v>598</v>
      </c>
      <c r="E97" s="24" t="s">
        <v>87</v>
      </c>
    </row>
    <row r="98" spans="1:6" x14ac:dyDescent="0.25">
      <c r="A98" s="23">
        <v>5200</v>
      </c>
      <c r="B98" s="9"/>
      <c r="C98" s="9" t="s">
        <v>98</v>
      </c>
      <c r="D98" s="23">
        <v>598</v>
      </c>
      <c r="E98" t="s">
        <v>105</v>
      </c>
    </row>
    <row r="99" spans="1:6" x14ac:dyDescent="0.25">
      <c r="A99" s="21" t="s">
        <v>26</v>
      </c>
      <c r="B99" s="11" t="s">
        <v>90</v>
      </c>
      <c r="C99" s="26" t="s">
        <v>106</v>
      </c>
      <c r="D99" s="11"/>
    </row>
    <row r="100" spans="1:6" x14ac:dyDescent="0.25">
      <c r="A100" s="21"/>
      <c r="B100" s="25"/>
      <c r="C100" s="10" t="s">
        <v>17</v>
      </c>
      <c r="D100" s="59">
        <f>SUM(D101)</f>
        <v>6038</v>
      </c>
      <c r="E100" s="24" t="s">
        <v>87</v>
      </c>
    </row>
    <row r="101" spans="1:6" ht="33.75" customHeight="1" x14ac:dyDescent="0.25">
      <c r="A101" s="23">
        <v>5200</v>
      </c>
      <c r="B101" s="9"/>
      <c r="C101" s="9" t="s">
        <v>98</v>
      </c>
      <c r="D101" s="23">
        <v>6038</v>
      </c>
      <c r="E101" s="113" t="s">
        <v>107</v>
      </c>
      <c r="F101" s="114"/>
    </row>
    <row r="102" spans="1:6" x14ac:dyDescent="0.25">
      <c r="A102" s="21" t="s">
        <v>108</v>
      </c>
      <c r="B102" s="11" t="s">
        <v>90</v>
      </c>
      <c r="C102" s="26" t="s">
        <v>109</v>
      </c>
      <c r="D102" s="11"/>
    </row>
    <row r="103" spans="1:6" x14ac:dyDescent="0.25">
      <c r="A103" s="21"/>
      <c r="B103" s="25"/>
      <c r="C103" s="10" t="s">
        <v>17</v>
      </c>
      <c r="D103" s="59">
        <f>SUM(D104)</f>
        <v>598</v>
      </c>
      <c r="E103" s="24" t="s">
        <v>87</v>
      </c>
    </row>
    <row r="104" spans="1:6" x14ac:dyDescent="0.25">
      <c r="A104" s="23">
        <v>5200</v>
      </c>
      <c r="B104" s="9"/>
      <c r="C104" s="9" t="s">
        <v>98</v>
      </c>
      <c r="D104" s="23">
        <v>598</v>
      </c>
      <c r="E104" t="s">
        <v>105</v>
      </c>
    </row>
    <row r="105" spans="1:6" ht="45" x14ac:dyDescent="0.25">
      <c r="A105" s="21" t="s">
        <v>25</v>
      </c>
      <c r="B105" s="11" t="s">
        <v>9</v>
      </c>
      <c r="C105" s="64" t="s">
        <v>113</v>
      </c>
      <c r="D105" s="11"/>
    </row>
    <row r="106" spans="1:6" x14ac:dyDescent="0.25">
      <c r="A106" s="21"/>
      <c r="B106" s="25"/>
      <c r="C106" s="10" t="s">
        <v>17</v>
      </c>
      <c r="D106" s="27">
        <f>SUM(D107:D108)</f>
        <v>1109</v>
      </c>
    </row>
    <row r="107" spans="1:6" x14ac:dyDescent="0.25">
      <c r="A107" s="23">
        <v>2300</v>
      </c>
      <c r="B107" s="9"/>
      <c r="C107" s="9" t="s">
        <v>21</v>
      </c>
      <c r="D107" s="23">
        <v>439</v>
      </c>
    </row>
    <row r="108" spans="1:6" x14ac:dyDescent="0.25">
      <c r="A108" s="23">
        <v>5200</v>
      </c>
      <c r="B108" s="23"/>
      <c r="C108" s="43" t="s">
        <v>114</v>
      </c>
      <c r="D108" s="44">
        <v>670</v>
      </c>
    </row>
    <row r="109" spans="1:6" ht="78.75" x14ac:dyDescent="0.25">
      <c r="A109" s="21" t="s">
        <v>25</v>
      </c>
      <c r="B109" s="11" t="s">
        <v>9</v>
      </c>
      <c r="C109" s="30" t="s">
        <v>116</v>
      </c>
      <c r="D109" s="11"/>
    </row>
    <row r="110" spans="1:6" x14ac:dyDescent="0.25">
      <c r="A110" s="21"/>
      <c r="B110" s="25"/>
      <c r="C110" s="10" t="s">
        <v>17</v>
      </c>
      <c r="D110" s="27">
        <f>SUM(D111:D113)</f>
        <v>36707</v>
      </c>
      <c r="E110" t="s">
        <v>87</v>
      </c>
      <c r="F110">
        <v>30045</v>
      </c>
    </row>
    <row r="111" spans="1:6" x14ac:dyDescent="0.25">
      <c r="A111" s="21">
        <v>1100</v>
      </c>
      <c r="B111" s="25"/>
      <c r="C111" s="10" t="s">
        <v>23</v>
      </c>
      <c r="D111" s="27">
        <v>5337</v>
      </c>
    </row>
    <row r="112" spans="1:6" x14ac:dyDescent="0.25">
      <c r="A112" s="21">
        <v>1200</v>
      </c>
      <c r="B112" s="25"/>
      <c r="C112" s="10" t="s">
        <v>29</v>
      </c>
      <c r="D112" s="23">
        <v>1325</v>
      </c>
    </row>
    <row r="113" spans="1:6" x14ac:dyDescent="0.25">
      <c r="A113" s="21">
        <v>2200</v>
      </c>
      <c r="B113" s="25"/>
      <c r="C113" s="10" t="s">
        <v>24</v>
      </c>
      <c r="D113" s="23">
        <v>30045</v>
      </c>
    </row>
    <row r="114" spans="1:6" ht="30" x14ac:dyDescent="0.25">
      <c r="A114" s="21" t="s">
        <v>118</v>
      </c>
      <c r="B114" s="11" t="s">
        <v>8</v>
      </c>
      <c r="C114" s="26" t="s">
        <v>119</v>
      </c>
      <c r="D114" s="11"/>
    </row>
    <row r="115" spans="1:6" x14ac:dyDescent="0.25">
      <c r="A115" s="21"/>
      <c r="B115" s="25"/>
      <c r="C115" s="10" t="s">
        <v>17</v>
      </c>
      <c r="D115" s="59">
        <f>SUM(D116)</f>
        <v>2500</v>
      </c>
    </row>
    <row r="116" spans="1:6" x14ac:dyDescent="0.25">
      <c r="A116" s="23">
        <v>5200</v>
      </c>
      <c r="B116" s="9"/>
      <c r="C116" s="9" t="s">
        <v>22</v>
      </c>
      <c r="D116" s="23">
        <v>2500</v>
      </c>
    </row>
    <row r="117" spans="1:6" x14ac:dyDescent="0.25">
      <c r="A117" s="21" t="s">
        <v>120</v>
      </c>
      <c r="B117" s="11" t="s">
        <v>9</v>
      </c>
      <c r="C117" s="26" t="s">
        <v>121</v>
      </c>
      <c r="D117" s="11"/>
    </row>
    <row r="118" spans="1:6" x14ac:dyDescent="0.25">
      <c r="A118" s="21"/>
      <c r="B118" s="25"/>
      <c r="C118" s="10" t="s">
        <v>17</v>
      </c>
      <c r="D118" s="59">
        <f>SUM(D119)</f>
        <v>34846</v>
      </c>
    </row>
    <row r="119" spans="1:6" x14ac:dyDescent="0.25">
      <c r="A119" s="23">
        <v>2300</v>
      </c>
      <c r="B119" s="9"/>
      <c r="C119" s="9" t="s">
        <v>21</v>
      </c>
      <c r="D119" s="23">
        <v>34846</v>
      </c>
      <c r="E119" t="s">
        <v>178</v>
      </c>
    </row>
    <row r="120" spans="1:6" x14ac:dyDescent="0.25">
      <c r="A120" s="21" t="s">
        <v>120</v>
      </c>
      <c r="B120" s="11" t="s">
        <v>8</v>
      </c>
      <c r="C120" s="26" t="s">
        <v>123</v>
      </c>
      <c r="D120" s="11"/>
    </row>
    <row r="121" spans="1:6" x14ac:dyDescent="0.25">
      <c r="A121" s="21"/>
      <c r="B121" s="25"/>
      <c r="C121" s="10" t="s">
        <v>17</v>
      </c>
      <c r="D121" s="59">
        <f>SUM(D122)</f>
        <v>4645</v>
      </c>
      <c r="E121" t="s">
        <v>87</v>
      </c>
    </row>
    <row r="122" spans="1:6" ht="51" customHeight="1" x14ac:dyDescent="0.25">
      <c r="A122" s="23">
        <v>2200</v>
      </c>
      <c r="B122" s="9"/>
      <c r="C122" s="9" t="s">
        <v>24</v>
      </c>
      <c r="D122" s="23">
        <v>4645</v>
      </c>
      <c r="E122" s="109" t="s">
        <v>177</v>
      </c>
      <c r="F122" s="110"/>
    </row>
    <row r="123" spans="1:6" x14ac:dyDescent="0.25">
      <c r="A123" s="68" t="s">
        <v>103</v>
      </c>
      <c r="B123" s="74" t="s">
        <v>124</v>
      </c>
      <c r="C123" s="75" t="s">
        <v>104</v>
      </c>
      <c r="D123" s="76"/>
      <c r="E123" s="77"/>
      <c r="F123" s="72"/>
    </row>
    <row r="124" spans="1:6" x14ac:dyDescent="0.25">
      <c r="A124" s="68"/>
      <c r="B124" s="78"/>
      <c r="C124" s="79" t="s">
        <v>17</v>
      </c>
      <c r="D124" s="80">
        <f>SUM(D125:D127)</f>
        <v>1500</v>
      </c>
      <c r="E124" s="77"/>
      <c r="F124" s="72"/>
    </row>
    <row r="125" spans="1:6" x14ac:dyDescent="0.25">
      <c r="A125" s="68">
        <v>1100</v>
      </c>
      <c r="B125" s="78"/>
      <c r="C125" s="79" t="s">
        <v>128</v>
      </c>
      <c r="D125" s="80">
        <v>1200</v>
      </c>
      <c r="E125" s="81" t="s">
        <v>129</v>
      </c>
      <c r="F125" s="72"/>
    </row>
    <row r="126" spans="1:6" x14ac:dyDescent="0.25">
      <c r="A126" s="82">
        <v>1200</v>
      </c>
      <c r="B126" s="83"/>
      <c r="C126" s="69" t="s">
        <v>130</v>
      </c>
      <c r="D126" s="71">
        <v>290</v>
      </c>
      <c r="E126" s="81"/>
      <c r="F126" s="72"/>
    </row>
    <row r="127" spans="1:6" x14ac:dyDescent="0.25">
      <c r="A127" s="82">
        <v>2500</v>
      </c>
      <c r="B127" s="71"/>
      <c r="C127" s="69" t="s">
        <v>131</v>
      </c>
      <c r="D127" s="71">
        <v>10</v>
      </c>
      <c r="E127" s="81"/>
      <c r="F127" s="72"/>
    </row>
    <row r="128" spans="1:6" x14ac:dyDescent="0.25">
      <c r="A128" s="68" t="s">
        <v>132</v>
      </c>
      <c r="B128" s="74" t="s">
        <v>124</v>
      </c>
      <c r="C128" s="75" t="s">
        <v>133</v>
      </c>
      <c r="D128" s="76"/>
      <c r="E128" s="81"/>
      <c r="F128" s="72"/>
    </row>
    <row r="129" spans="1:6" x14ac:dyDescent="0.25">
      <c r="A129" s="68"/>
      <c r="B129" s="78"/>
      <c r="C129" s="79" t="s">
        <v>17</v>
      </c>
      <c r="D129" s="80">
        <f>SUM(D130:D132)</f>
        <v>2360</v>
      </c>
      <c r="E129" s="81" t="s">
        <v>126</v>
      </c>
      <c r="F129" s="72"/>
    </row>
    <row r="130" spans="1:6" x14ac:dyDescent="0.25">
      <c r="A130" s="68">
        <v>1100</v>
      </c>
      <c r="B130" s="78"/>
      <c r="C130" s="79" t="s">
        <v>128</v>
      </c>
      <c r="D130" s="80">
        <v>1900</v>
      </c>
      <c r="E130" s="81"/>
      <c r="F130" s="72"/>
    </row>
    <row r="131" spans="1:6" x14ac:dyDescent="0.25">
      <c r="A131" s="82">
        <v>1200</v>
      </c>
      <c r="B131" s="83"/>
      <c r="C131" s="69" t="s">
        <v>130</v>
      </c>
      <c r="D131" s="71">
        <v>460</v>
      </c>
      <c r="E131" s="81"/>
      <c r="F131" s="72"/>
    </row>
    <row r="132" spans="1:6" x14ac:dyDescent="0.25">
      <c r="A132" s="68" t="s">
        <v>134</v>
      </c>
      <c r="B132" s="74" t="s">
        <v>124</v>
      </c>
      <c r="C132" s="75" t="s">
        <v>135</v>
      </c>
      <c r="D132" s="76"/>
      <c r="E132" s="81"/>
      <c r="F132" s="72"/>
    </row>
    <row r="133" spans="1:6" x14ac:dyDescent="0.25">
      <c r="A133" s="68"/>
      <c r="B133" s="78"/>
      <c r="C133" s="79" t="s">
        <v>17</v>
      </c>
      <c r="D133" s="80">
        <f>SUM(D134:D136)</f>
        <v>3130</v>
      </c>
      <c r="E133" s="81" t="s">
        <v>136</v>
      </c>
      <c r="F133" s="72"/>
    </row>
    <row r="134" spans="1:6" x14ac:dyDescent="0.25">
      <c r="A134" s="68">
        <v>2100</v>
      </c>
      <c r="B134" s="78"/>
      <c r="C134" s="79" t="s">
        <v>137</v>
      </c>
      <c r="D134" s="80">
        <v>30</v>
      </c>
      <c r="E134" s="81"/>
      <c r="F134" s="72"/>
    </row>
    <row r="135" spans="1:6" x14ac:dyDescent="0.25">
      <c r="A135" s="68">
        <v>2200</v>
      </c>
      <c r="B135" s="78"/>
      <c r="C135" s="79" t="s">
        <v>138</v>
      </c>
      <c r="D135" s="80">
        <v>1100</v>
      </c>
      <c r="E135" s="81"/>
      <c r="F135" s="72"/>
    </row>
    <row r="136" spans="1:6" x14ac:dyDescent="0.25">
      <c r="A136" s="68">
        <v>2300</v>
      </c>
      <c r="B136" s="78"/>
      <c r="C136" s="79" t="s">
        <v>139</v>
      </c>
      <c r="D136" s="80">
        <v>2000</v>
      </c>
      <c r="E136" s="81"/>
      <c r="F136" s="72"/>
    </row>
    <row r="137" spans="1:6" ht="15.75" x14ac:dyDescent="0.25">
      <c r="A137" s="21" t="s">
        <v>20</v>
      </c>
      <c r="B137" s="11" t="s">
        <v>8</v>
      </c>
      <c r="C137" s="30" t="s">
        <v>48</v>
      </c>
      <c r="D137" s="11"/>
      <c r="E137" s="24"/>
    </row>
    <row r="138" spans="1:6" x14ac:dyDescent="0.25">
      <c r="A138" s="21"/>
      <c r="B138" s="25"/>
      <c r="C138" s="10" t="s">
        <v>17</v>
      </c>
      <c r="D138" s="27">
        <f>SUM(D139:D139)</f>
        <v>2080</v>
      </c>
      <c r="E138" s="24"/>
    </row>
    <row r="139" spans="1:6" ht="51.75" x14ac:dyDescent="0.25">
      <c r="A139" s="21">
        <v>5200</v>
      </c>
      <c r="B139" s="25"/>
      <c r="C139" s="10" t="s">
        <v>22</v>
      </c>
      <c r="D139" s="27">
        <v>2080</v>
      </c>
      <c r="E139" s="37" t="s">
        <v>49</v>
      </c>
    </row>
    <row r="140" spans="1:6" x14ac:dyDescent="0.25">
      <c r="A140" s="21" t="s">
        <v>94</v>
      </c>
      <c r="B140" s="11" t="s">
        <v>124</v>
      </c>
      <c r="C140" s="26" t="s">
        <v>163</v>
      </c>
      <c r="D140" s="11"/>
      <c r="E140" s="37"/>
    </row>
    <row r="141" spans="1:6" x14ac:dyDescent="0.25">
      <c r="A141" s="21"/>
      <c r="B141" s="25"/>
      <c r="C141" s="10" t="s">
        <v>17</v>
      </c>
      <c r="D141" s="59">
        <f>SUM(D142)</f>
        <v>58</v>
      </c>
      <c r="E141" s="37"/>
    </row>
    <row r="142" spans="1:6" x14ac:dyDescent="0.25">
      <c r="A142" s="23">
        <v>2300</v>
      </c>
      <c r="B142" s="9"/>
      <c r="C142" s="9" t="s">
        <v>21</v>
      </c>
      <c r="D142" s="23">
        <v>58</v>
      </c>
      <c r="E142" s="37"/>
    </row>
    <row r="143" spans="1:6" ht="45" x14ac:dyDescent="0.25">
      <c r="A143" s="21" t="s">
        <v>94</v>
      </c>
      <c r="B143" s="11" t="s">
        <v>9</v>
      </c>
      <c r="C143" s="26" t="s">
        <v>179</v>
      </c>
      <c r="D143" s="11"/>
      <c r="E143" s="37"/>
    </row>
    <row r="144" spans="1:6" x14ac:dyDescent="0.25">
      <c r="A144" s="21"/>
      <c r="B144" s="25"/>
      <c r="C144" s="10" t="s">
        <v>17</v>
      </c>
      <c r="D144" s="59">
        <f>SUM(D145)</f>
        <v>11737</v>
      </c>
      <c r="E144" s="37"/>
    </row>
    <row r="145" spans="1:5" x14ac:dyDescent="0.25">
      <c r="A145" s="23">
        <v>5200</v>
      </c>
      <c r="B145" s="9"/>
      <c r="C145" s="9" t="s">
        <v>180</v>
      </c>
      <c r="D145" s="23">
        <v>11737</v>
      </c>
      <c r="E145" s="37" t="s">
        <v>181</v>
      </c>
    </row>
    <row r="146" spans="1:5" ht="45" x14ac:dyDescent="0.25">
      <c r="A146" s="21" t="s">
        <v>25</v>
      </c>
      <c r="B146" s="11" t="s">
        <v>9</v>
      </c>
      <c r="C146" s="26" t="s">
        <v>185</v>
      </c>
      <c r="D146" s="11"/>
      <c r="E146" s="37"/>
    </row>
    <row r="147" spans="1:5" x14ac:dyDescent="0.25">
      <c r="A147" s="21"/>
      <c r="B147" s="25"/>
      <c r="C147" s="10" t="s">
        <v>17</v>
      </c>
      <c r="D147" s="59">
        <f>SUM(D148)</f>
        <v>1785</v>
      </c>
      <c r="E147" s="37"/>
    </row>
    <row r="148" spans="1:5" x14ac:dyDescent="0.25">
      <c r="A148" s="23">
        <v>5200</v>
      </c>
      <c r="B148" s="9"/>
      <c r="C148" s="9" t="s">
        <v>180</v>
      </c>
      <c r="D148" s="23">
        <v>1785</v>
      </c>
      <c r="E148" s="37" t="s">
        <v>186</v>
      </c>
    </row>
    <row r="149" spans="1:5" ht="43.5" x14ac:dyDescent="0.25">
      <c r="A149" s="68" t="s">
        <v>120</v>
      </c>
      <c r="B149" s="74" t="s">
        <v>187</v>
      </c>
      <c r="C149" s="75" t="s">
        <v>211</v>
      </c>
      <c r="D149" s="76"/>
      <c r="E149" s="37"/>
    </row>
    <row r="150" spans="1:5" x14ac:dyDescent="0.25">
      <c r="A150" s="68"/>
      <c r="B150" s="78"/>
      <c r="C150" s="79" t="s">
        <v>17</v>
      </c>
      <c r="D150" s="80">
        <f>SUM(D151:D153)</f>
        <v>550</v>
      </c>
      <c r="E150" s="37"/>
    </row>
    <row r="151" spans="1:5" x14ac:dyDescent="0.25">
      <c r="A151" s="68">
        <v>1100</v>
      </c>
      <c r="B151" s="78"/>
      <c r="C151" s="79" t="s">
        <v>128</v>
      </c>
      <c r="D151" s="80">
        <v>350</v>
      </c>
      <c r="E151" s="37"/>
    </row>
    <row r="152" spans="1:5" x14ac:dyDescent="0.25">
      <c r="A152" s="82">
        <v>1200</v>
      </c>
      <c r="B152" s="83"/>
      <c r="C152" s="69" t="s">
        <v>130</v>
      </c>
      <c r="D152" s="71">
        <v>20</v>
      </c>
      <c r="E152" s="37"/>
    </row>
    <row r="153" spans="1:5" x14ac:dyDescent="0.25">
      <c r="A153" s="82">
        <v>2200</v>
      </c>
      <c r="B153" s="71"/>
      <c r="C153" s="69" t="s">
        <v>188</v>
      </c>
      <c r="D153" s="71">
        <v>180</v>
      </c>
      <c r="E153" s="37"/>
    </row>
    <row r="154" spans="1:5" ht="43.5" x14ac:dyDescent="0.25">
      <c r="A154" s="68" t="s">
        <v>120</v>
      </c>
      <c r="B154" s="74" t="s">
        <v>156</v>
      </c>
      <c r="C154" s="75" t="s">
        <v>189</v>
      </c>
      <c r="D154" s="76"/>
      <c r="E154" s="37"/>
    </row>
    <row r="155" spans="1:5" x14ac:dyDescent="0.25">
      <c r="A155" s="68"/>
      <c r="B155" s="78"/>
      <c r="C155" s="79" t="s">
        <v>17</v>
      </c>
      <c r="D155" s="80">
        <f>SUM(D156:D157)</f>
        <v>350</v>
      </c>
      <c r="E155" s="37"/>
    </row>
    <row r="156" spans="1:5" x14ac:dyDescent="0.25">
      <c r="A156" s="68">
        <v>2200</v>
      </c>
      <c r="B156" s="78"/>
      <c r="C156" s="79" t="s">
        <v>138</v>
      </c>
      <c r="D156" s="80">
        <v>175</v>
      </c>
      <c r="E156" s="37"/>
    </row>
    <row r="157" spans="1:5" x14ac:dyDescent="0.25">
      <c r="A157" s="68">
        <v>2300</v>
      </c>
      <c r="B157" s="78"/>
      <c r="C157" s="79" t="s">
        <v>139</v>
      </c>
      <c r="D157" s="80">
        <v>175</v>
      </c>
      <c r="E157" s="37"/>
    </row>
    <row r="158" spans="1:5" ht="29.25" x14ac:dyDescent="0.25">
      <c r="A158" s="68" t="s">
        <v>120</v>
      </c>
      <c r="B158" s="74" t="s">
        <v>8</v>
      </c>
      <c r="C158" s="75" t="s">
        <v>197</v>
      </c>
      <c r="D158" s="76"/>
      <c r="E158" s="37"/>
    </row>
    <row r="159" spans="1:5" x14ac:dyDescent="0.25">
      <c r="A159" s="68"/>
      <c r="B159" s="78"/>
      <c r="C159" s="79" t="s">
        <v>17</v>
      </c>
      <c r="D159" s="80">
        <f>SUM(D160:D160)</f>
        <v>100</v>
      </c>
      <c r="E159" s="37"/>
    </row>
    <row r="160" spans="1:5" x14ac:dyDescent="0.25">
      <c r="A160" s="68">
        <v>2200</v>
      </c>
      <c r="B160" s="78"/>
      <c r="C160" s="79" t="s">
        <v>138</v>
      </c>
      <c r="D160" s="80">
        <v>100</v>
      </c>
      <c r="E160" s="37" t="s">
        <v>198</v>
      </c>
    </row>
    <row r="161" spans="1:5" x14ac:dyDescent="0.25">
      <c r="A161" s="21" t="s">
        <v>204</v>
      </c>
      <c r="B161" s="11" t="s">
        <v>9</v>
      </c>
      <c r="C161" s="26" t="s">
        <v>202</v>
      </c>
      <c r="D161" s="11"/>
      <c r="E161" s="37"/>
    </row>
    <row r="162" spans="1:5" x14ac:dyDescent="0.25">
      <c r="A162" s="21"/>
      <c r="B162" s="25"/>
      <c r="C162" s="10" t="s">
        <v>17</v>
      </c>
      <c r="D162" s="59">
        <f>SUM(D163)</f>
        <v>3500</v>
      </c>
      <c r="E162" s="37" t="s">
        <v>87</v>
      </c>
    </row>
    <row r="163" spans="1:5" x14ac:dyDescent="0.25">
      <c r="A163" s="68">
        <v>2200</v>
      </c>
      <c r="B163" s="78"/>
      <c r="C163" s="79" t="s">
        <v>138</v>
      </c>
      <c r="D163" s="23">
        <v>3500</v>
      </c>
      <c r="E163" s="37" t="s">
        <v>203</v>
      </c>
    </row>
    <row r="164" spans="1:5" x14ac:dyDescent="0.25">
      <c r="A164" s="21" t="s">
        <v>103</v>
      </c>
      <c r="B164" s="11" t="s">
        <v>9</v>
      </c>
      <c r="C164" s="26" t="s">
        <v>207</v>
      </c>
      <c r="D164" s="11"/>
      <c r="E164" s="37"/>
    </row>
    <row r="165" spans="1:5" x14ac:dyDescent="0.25">
      <c r="A165" s="21"/>
      <c r="B165" s="25"/>
      <c r="C165" s="10" t="s">
        <v>17</v>
      </c>
      <c r="D165" s="59">
        <f>SUM(D166)</f>
        <v>5324</v>
      </c>
      <c r="E165" s="37" t="s">
        <v>87</v>
      </c>
    </row>
    <row r="166" spans="1:5" ht="26.25" x14ac:dyDescent="0.25">
      <c r="A166" s="68">
        <v>5200</v>
      </c>
      <c r="B166" s="78"/>
      <c r="C166" s="79" t="s">
        <v>205</v>
      </c>
      <c r="D166" s="23">
        <v>5324</v>
      </c>
      <c r="E166" s="37" t="s">
        <v>206</v>
      </c>
    </row>
    <row r="167" spans="1:5" ht="60" x14ac:dyDescent="0.25">
      <c r="A167" s="21" t="s">
        <v>20</v>
      </c>
      <c r="B167" s="11" t="s">
        <v>9</v>
      </c>
      <c r="C167" s="26" t="s">
        <v>209</v>
      </c>
      <c r="D167" s="11"/>
      <c r="E167" s="37"/>
    </row>
    <row r="168" spans="1:5" x14ac:dyDescent="0.25">
      <c r="A168" s="21"/>
      <c r="B168" s="25"/>
      <c r="C168" s="10" t="s">
        <v>17</v>
      </c>
      <c r="D168" s="59">
        <f>SUM(D169)</f>
        <v>337999</v>
      </c>
      <c r="E168" s="37" t="s">
        <v>208</v>
      </c>
    </row>
    <row r="169" spans="1:5" x14ac:dyDescent="0.25">
      <c r="A169" s="68">
        <v>5200</v>
      </c>
      <c r="B169" s="78"/>
      <c r="C169" s="79" t="s">
        <v>180</v>
      </c>
      <c r="D169" s="23">
        <v>337999</v>
      </c>
      <c r="E169" s="37"/>
    </row>
    <row r="170" spans="1:5" ht="60" x14ac:dyDescent="0.25">
      <c r="A170" s="21" t="s">
        <v>94</v>
      </c>
      <c r="B170" s="11" t="s">
        <v>156</v>
      </c>
      <c r="C170" s="26" t="s">
        <v>210</v>
      </c>
      <c r="D170" s="11"/>
      <c r="E170" s="37"/>
    </row>
    <row r="171" spans="1:5" x14ac:dyDescent="0.25">
      <c r="A171" s="21"/>
      <c r="B171" s="25"/>
      <c r="C171" s="10" t="s">
        <v>17</v>
      </c>
      <c r="D171" s="59">
        <f>SUM(D172)</f>
        <v>42556</v>
      </c>
      <c r="E171" s="37"/>
    </row>
    <row r="172" spans="1:5" x14ac:dyDescent="0.25">
      <c r="A172" s="68">
        <v>5200</v>
      </c>
      <c r="B172" s="78"/>
      <c r="C172" s="79" t="s">
        <v>180</v>
      </c>
      <c r="D172" s="23">
        <v>42556</v>
      </c>
      <c r="E172" s="37"/>
    </row>
    <row r="173" spans="1:5" ht="75" x14ac:dyDescent="0.25">
      <c r="A173" s="21" t="s">
        <v>214</v>
      </c>
      <c r="B173" s="11" t="s">
        <v>215</v>
      </c>
      <c r="C173" s="26" t="s">
        <v>216</v>
      </c>
      <c r="D173" s="11"/>
      <c r="E173" s="37"/>
    </row>
    <row r="174" spans="1:5" x14ac:dyDescent="0.25">
      <c r="A174" s="21"/>
      <c r="B174" s="25"/>
      <c r="C174" s="10" t="s">
        <v>17</v>
      </c>
      <c r="D174" s="59">
        <f>SUM(D175)</f>
        <v>132583</v>
      </c>
      <c r="E174" s="37"/>
    </row>
    <row r="175" spans="1:5" x14ac:dyDescent="0.25">
      <c r="A175" s="68">
        <v>5200</v>
      </c>
      <c r="B175" s="78"/>
      <c r="C175" s="79" t="s">
        <v>180</v>
      </c>
      <c r="D175" s="23">
        <v>132583</v>
      </c>
      <c r="E175" s="37"/>
    </row>
    <row r="176" spans="1:5" x14ac:dyDescent="0.25">
      <c r="A176" s="21" t="s">
        <v>20</v>
      </c>
      <c r="B176" s="11" t="s">
        <v>9</v>
      </c>
      <c r="C176" s="26" t="s">
        <v>48</v>
      </c>
      <c r="D176" s="11"/>
      <c r="E176" s="37"/>
    </row>
    <row r="177" spans="1:5" x14ac:dyDescent="0.25">
      <c r="A177" s="21"/>
      <c r="B177" s="25"/>
      <c r="C177" s="10" t="s">
        <v>17</v>
      </c>
      <c r="D177" s="59">
        <f>SUM(D178)</f>
        <v>4601</v>
      </c>
      <c r="E177" s="37" t="s">
        <v>87</v>
      </c>
    </row>
    <row r="178" spans="1:5" x14ac:dyDescent="0.25">
      <c r="A178" s="68">
        <v>5200</v>
      </c>
      <c r="B178" s="78"/>
      <c r="C178" s="79" t="s">
        <v>22</v>
      </c>
      <c r="D178" s="23">
        <v>4601</v>
      </c>
      <c r="E178" s="37"/>
    </row>
    <row r="179" spans="1:5" ht="30" x14ac:dyDescent="0.25">
      <c r="A179" s="21" t="s">
        <v>25</v>
      </c>
      <c r="B179" s="11" t="s">
        <v>9</v>
      </c>
      <c r="C179" s="26" t="s">
        <v>223</v>
      </c>
      <c r="D179" s="11"/>
      <c r="E179" s="37"/>
    </row>
    <row r="180" spans="1:5" x14ac:dyDescent="0.25">
      <c r="A180" s="21"/>
      <c r="B180" s="25"/>
      <c r="C180" s="10" t="s">
        <v>17</v>
      </c>
      <c r="D180" s="59">
        <f>SUM(D181)</f>
        <v>420</v>
      </c>
      <c r="E180" s="37"/>
    </row>
    <row r="181" spans="1:5" x14ac:dyDescent="0.25">
      <c r="A181" s="68">
        <v>3200</v>
      </c>
      <c r="B181" s="78"/>
      <c r="C181" s="79" t="s">
        <v>224</v>
      </c>
      <c r="D181" s="23">
        <v>420</v>
      </c>
      <c r="E181" s="37"/>
    </row>
    <row r="182" spans="1:5" ht="105" x14ac:dyDescent="0.25">
      <c r="A182" s="21" t="s">
        <v>20</v>
      </c>
      <c r="B182" s="11" t="s">
        <v>9</v>
      </c>
      <c r="C182" s="26" t="s">
        <v>227</v>
      </c>
      <c r="D182" s="11"/>
      <c r="E182" s="37"/>
    </row>
    <row r="183" spans="1:5" x14ac:dyDescent="0.25">
      <c r="A183" s="21"/>
      <c r="B183" s="25"/>
      <c r="C183" s="10" t="s">
        <v>17</v>
      </c>
      <c r="D183" s="59">
        <f>SUM(D184)</f>
        <v>113707</v>
      </c>
      <c r="E183" s="37" t="s">
        <v>208</v>
      </c>
    </row>
    <row r="184" spans="1:5" x14ac:dyDescent="0.25">
      <c r="A184" s="68">
        <v>5200</v>
      </c>
      <c r="B184" s="78"/>
      <c r="C184" s="79" t="s">
        <v>180</v>
      </c>
      <c r="D184" s="23">
        <v>113707</v>
      </c>
      <c r="E184" s="37"/>
    </row>
    <row r="185" spans="1:5" x14ac:dyDescent="0.25">
      <c r="A185" s="68" t="s">
        <v>120</v>
      </c>
      <c r="B185" s="74" t="s">
        <v>187</v>
      </c>
      <c r="C185" s="75" t="s">
        <v>230</v>
      </c>
      <c r="D185" s="76"/>
      <c r="E185" s="37"/>
    </row>
    <row r="186" spans="1:5" x14ac:dyDescent="0.25">
      <c r="A186" s="68"/>
      <c r="B186" s="78"/>
      <c r="C186" s="79" t="s">
        <v>17</v>
      </c>
      <c r="D186" s="80">
        <f>SUM(D187:D187)</f>
        <v>280</v>
      </c>
      <c r="E186" s="37"/>
    </row>
    <row r="187" spans="1:5" x14ac:dyDescent="0.25">
      <c r="A187" s="68">
        <v>2200</v>
      </c>
      <c r="B187" s="78"/>
      <c r="C187" s="79" t="s">
        <v>138</v>
      </c>
      <c r="D187" s="80">
        <v>280</v>
      </c>
      <c r="E187" s="37"/>
    </row>
    <row r="188" spans="1:5" x14ac:dyDescent="0.25">
      <c r="A188" s="68" t="s">
        <v>120</v>
      </c>
      <c r="B188" s="74" t="s">
        <v>231</v>
      </c>
      <c r="C188" s="75" t="s">
        <v>232</v>
      </c>
      <c r="D188" s="76"/>
      <c r="E188" s="37"/>
    </row>
    <row r="189" spans="1:5" x14ac:dyDescent="0.25">
      <c r="A189" s="21"/>
      <c r="B189" s="25"/>
      <c r="C189" s="10" t="s">
        <v>17</v>
      </c>
      <c r="D189" s="27">
        <f>SUM(D190:D191)</f>
        <v>4200</v>
      </c>
      <c r="E189" s="37"/>
    </row>
    <row r="190" spans="1:5" x14ac:dyDescent="0.25">
      <c r="A190" s="23">
        <v>2200</v>
      </c>
      <c r="B190" s="9"/>
      <c r="C190" s="9" t="s">
        <v>138</v>
      </c>
      <c r="D190" s="23">
        <v>2790</v>
      </c>
      <c r="E190" s="37"/>
    </row>
    <row r="191" spans="1:5" x14ac:dyDescent="0.25">
      <c r="A191" s="23">
        <v>2300</v>
      </c>
      <c r="B191" s="9"/>
      <c r="C191" s="9" t="s">
        <v>164</v>
      </c>
      <c r="D191" s="23">
        <v>1410</v>
      </c>
      <c r="E191" s="37"/>
    </row>
    <row r="192" spans="1:5" ht="26.25" x14ac:dyDescent="0.25">
      <c r="A192" s="68" t="s">
        <v>222</v>
      </c>
      <c r="B192" s="74" t="s">
        <v>9</v>
      </c>
      <c r="C192" s="100" t="s">
        <v>235</v>
      </c>
      <c r="D192" s="76"/>
      <c r="E192" s="37"/>
    </row>
    <row r="193" spans="1:5" x14ac:dyDescent="0.25">
      <c r="A193" s="68"/>
      <c r="B193" s="78"/>
      <c r="C193" s="79" t="s">
        <v>17</v>
      </c>
      <c r="D193" s="80">
        <f>SUM(D194:D194)</f>
        <v>70</v>
      </c>
      <c r="E193" s="37" t="s">
        <v>87</v>
      </c>
    </row>
    <row r="194" spans="1:5" x14ac:dyDescent="0.25">
      <c r="A194" s="68">
        <v>3200</v>
      </c>
      <c r="B194" s="78"/>
      <c r="C194" s="79" t="s">
        <v>200</v>
      </c>
      <c r="D194" s="80">
        <v>70</v>
      </c>
      <c r="E194" s="37"/>
    </row>
    <row r="195" spans="1:5" x14ac:dyDescent="0.25">
      <c r="A195" s="21" t="s">
        <v>150</v>
      </c>
      <c r="B195" s="11" t="s">
        <v>175</v>
      </c>
      <c r="C195" s="26" t="s">
        <v>151</v>
      </c>
      <c r="D195" s="11"/>
      <c r="E195" s="37"/>
    </row>
    <row r="196" spans="1:5" x14ac:dyDescent="0.25">
      <c r="A196" s="21"/>
      <c r="B196" s="25"/>
      <c r="C196" s="10" t="s">
        <v>17</v>
      </c>
      <c r="D196" s="59">
        <f>SUM(D197)</f>
        <v>879</v>
      </c>
      <c r="E196" s="37"/>
    </row>
    <row r="197" spans="1:5" x14ac:dyDescent="0.25">
      <c r="A197" s="23">
        <v>2300</v>
      </c>
      <c r="B197" s="9"/>
      <c r="C197" s="9" t="s">
        <v>21</v>
      </c>
      <c r="D197" s="23">
        <v>879</v>
      </c>
      <c r="E197" s="37"/>
    </row>
    <row r="198" spans="1:5" x14ac:dyDescent="0.25">
      <c r="A198" s="68" t="s">
        <v>222</v>
      </c>
      <c r="B198" s="74" t="s">
        <v>9</v>
      </c>
      <c r="C198" s="100" t="s">
        <v>240</v>
      </c>
      <c r="D198" s="76"/>
      <c r="E198" s="37"/>
    </row>
    <row r="199" spans="1:5" x14ac:dyDescent="0.25">
      <c r="A199" s="68"/>
      <c r="B199" s="78"/>
      <c r="C199" s="79" t="s">
        <v>17</v>
      </c>
      <c r="D199" s="80">
        <f>SUM(D200:D200)</f>
        <v>150</v>
      </c>
      <c r="E199" s="37" t="s">
        <v>87</v>
      </c>
    </row>
    <row r="200" spans="1:5" x14ac:dyDescent="0.25">
      <c r="A200" s="68">
        <v>3200</v>
      </c>
      <c r="B200" s="78"/>
      <c r="C200" s="79" t="s">
        <v>200</v>
      </c>
      <c r="D200" s="80">
        <v>150</v>
      </c>
      <c r="E200" s="37"/>
    </row>
    <row r="201" spans="1:5" x14ac:dyDescent="0.25">
      <c r="A201" s="89"/>
      <c r="B201" s="90"/>
      <c r="C201" s="91"/>
      <c r="D201" s="92"/>
      <c r="E201" s="53"/>
    </row>
    <row r="202" spans="1:5" x14ac:dyDescent="0.25">
      <c r="A202" s="31"/>
      <c r="B202" s="32"/>
      <c r="C202" s="32"/>
      <c r="D202" s="31"/>
      <c r="E202" s="29">
        <f>D168+F56+D183</f>
        <v>494262</v>
      </c>
    </row>
    <row r="203" spans="1:5" x14ac:dyDescent="0.25">
      <c r="A203" s="31"/>
      <c r="B203" s="32"/>
      <c r="C203" s="32"/>
      <c r="D203" s="31"/>
      <c r="E203" s="29">
        <f>F67+F75+D83+D92+D97+D100+D103+D79+D121+F110+D162+D165+D177+F55+D193+D199</f>
        <v>105417</v>
      </c>
    </row>
    <row r="204" spans="1:5" x14ac:dyDescent="0.25">
      <c r="A204" s="31"/>
      <c r="B204" s="32"/>
      <c r="C204" s="32"/>
      <c r="D204" s="31"/>
      <c r="E204" s="29"/>
    </row>
    <row r="205" spans="1:5" x14ac:dyDescent="0.25">
      <c r="A205" s="2" t="s">
        <v>28</v>
      </c>
    </row>
    <row r="206" spans="1:5" x14ac:dyDescent="0.25">
      <c r="A206" s="1"/>
      <c r="B206" s="1"/>
      <c r="D206" s="1"/>
    </row>
    <row r="207" spans="1:5" x14ac:dyDescent="0.25">
      <c r="A207" s="3" t="s">
        <v>2</v>
      </c>
      <c r="B207" s="6" t="s">
        <v>3</v>
      </c>
      <c r="C207" s="5" t="s">
        <v>14</v>
      </c>
      <c r="D207" s="6" t="s">
        <v>4</v>
      </c>
      <c r="E207" s="33" t="s">
        <v>15</v>
      </c>
    </row>
    <row r="208" spans="1:5" ht="31.5" x14ac:dyDescent="0.25">
      <c r="A208" s="21" t="s">
        <v>25</v>
      </c>
      <c r="B208" s="11" t="s">
        <v>9</v>
      </c>
      <c r="C208" s="30" t="s">
        <v>42</v>
      </c>
      <c r="D208" s="11"/>
      <c r="E208" s="33"/>
    </row>
    <row r="209" spans="1:5" x14ac:dyDescent="0.25">
      <c r="A209" s="21"/>
      <c r="B209" s="25"/>
      <c r="C209" s="10" t="s">
        <v>17</v>
      </c>
      <c r="D209" s="27">
        <f>SUM(D210:D211)</f>
        <v>0</v>
      </c>
      <c r="E209" s="33"/>
    </row>
    <row r="210" spans="1:5" x14ac:dyDescent="0.25">
      <c r="A210" s="21">
        <v>2100</v>
      </c>
      <c r="B210" s="25"/>
      <c r="C210" s="10" t="s">
        <v>41</v>
      </c>
      <c r="D210" s="27">
        <v>5500</v>
      </c>
      <c r="E210" s="33"/>
    </row>
    <row r="211" spans="1:5" x14ac:dyDescent="0.25">
      <c r="A211" s="23">
        <v>2200</v>
      </c>
      <c r="B211" s="9"/>
      <c r="C211" s="9" t="s">
        <v>24</v>
      </c>
      <c r="D211" s="23">
        <v>-5500</v>
      </c>
      <c r="E211" s="33"/>
    </row>
    <row r="212" spans="1:5" ht="47.25" x14ac:dyDescent="0.25">
      <c r="A212" s="21" t="s">
        <v>25</v>
      </c>
      <c r="B212" s="11" t="s">
        <v>9</v>
      </c>
      <c r="C212" s="30" t="s">
        <v>45</v>
      </c>
      <c r="D212" s="11"/>
      <c r="E212" s="33"/>
    </row>
    <row r="213" spans="1:5" x14ac:dyDescent="0.25">
      <c r="A213" s="21"/>
      <c r="B213" s="25"/>
      <c r="C213" s="10" t="s">
        <v>17</v>
      </c>
      <c r="D213" s="27">
        <f>SUM(D214:D216)</f>
        <v>0</v>
      </c>
      <c r="E213" s="33"/>
    </row>
    <row r="214" spans="1:5" x14ac:dyDescent="0.25">
      <c r="A214" s="21">
        <v>2100</v>
      </c>
      <c r="B214" s="25"/>
      <c r="C214" s="10" t="s">
        <v>41</v>
      </c>
      <c r="D214" s="27">
        <v>4700</v>
      </c>
      <c r="E214" s="33"/>
    </row>
    <row r="215" spans="1:5" x14ac:dyDescent="0.25">
      <c r="A215" s="23">
        <v>2200</v>
      </c>
      <c r="B215" s="9"/>
      <c r="C215" s="9" t="s">
        <v>24</v>
      </c>
      <c r="D215" s="23">
        <v>-5200</v>
      </c>
      <c r="E215" s="33"/>
    </row>
    <row r="216" spans="1:5" x14ac:dyDescent="0.25">
      <c r="A216" s="23">
        <v>2300</v>
      </c>
      <c r="B216" s="9"/>
      <c r="C216" s="9" t="s">
        <v>44</v>
      </c>
      <c r="D216" s="23">
        <v>500</v>
      </c>
      <c r="E216" s="33"/>
    </row>
    <row r="217" spans="1:5" ht="31.5" x14ac:dyDescent="0.25">
      <c r="A217" s="21" t="s">
        <v>25</v>
      </c>
      <c r="B217" s="11" t="s">
        <v>9</v>
      </c>
      <c r="C217" s="30" t="s">
        <v>43</v>
      </c>
      <c r="D217" s="11"/>
      <c r="E217" s="33"/>
    </row>
    <row r="218" spans="1:5" x14ac:dyDescent="0.25">
      <c r="A218" s="21"/>
      <c r="B218" s="25"/>
      <c r="C218" s="10" t="s">
        <v>17</v>
      </c>
      <c r="D218" s="27">
        <f>SUM(D219:D222)</f>
        <v>0</v>
      </c>
      <c r="E218" s="33"/>
    </row>
    <row r="219" spans="1:5" x14ac:dyDescent="0.25">
      <c r="A219" s="21">
        <v>1100</v>
      </c>
      <c r="B219" s="25"/>
      <c r="C219" s="10" t="s">
        <v>23</v>
      </c>
      <c r="D219" s="27">
        <v>190</v>
      </c>
      <c r="E219" s="33"/>
    </row>
    <row r="220" spans="1:5" x14ac:dyDescent="0.25">
      <c r="A220" s="21">
        <v>1200</v>
      </c>
      <c r="B220" s="25"/>
      <c r="C220" s="10" t="s">
        <v>29</v>
      </c>
      <c r="D220" s="27">
        <v>-33</v>
      </c>
      <c r="E220" s="33"/>
    </row>
    <row r="221" spans="1:5" x14ac:dyDescent="0.25">
      <c r="A221" s="23">
        <v>2200</v>
      </c>
      <c r="B221" s="9"/>
      <c r="C221" s="9" t="s">
        <v>24</v>
      </c>
      <c r="D221" s="23">
        <v>64</v>
      </c>
      <c r="E221" s="33"/>
    </row>
    <row r="222" spans="1:5" x14ac:dyDescent="0.25">
      <c r="A222" s="23">
        <v>2300</v>
      </c>
      <c r="B222" s="9"/>
      <c r="C222" s="9" t="s">
        <v>44</v>
      </c>
      <c r="D222" s="23">
        <v>-221</v>
      </c>
      <c r="E222" s="24"/>
    </row>
    <row r="223" spans="1:5" x14ac:dyDescent="0.25">
      <c r="A223" s="68" t="s">
        <v>143</v>
      </c>
      <c r="B223" s="74" t="s">
        <v>124</v>
      </c>
      <c r="C223" s="75" t="s">
        <v>144</v>
      </c>
      <c r="D223" s="76"/>
      <c r="E223" s="24"/>
    </row>
    <row r="224" spans="1:5" x14ac:dyDescent="0.25">
      <c r="A224" s="68"/>
      <c r="B224" s="78"/>
      <c r="C224" s="79" t="s">
        <v>17</v>
      </c>
      <c r="D224" s="80">
        <f>SUM(D225:D238)</f>
        <v>0</v>
      </c>
      <c r="E224" s="24"/>
    </row>
    <row r="225" spans="1:5" x14ac:dyDescent="0.25">
      <c r="A225" s="68">
        <v>1100</v>
      </c>
      <c r="B225" s="78"/>
      <c r="C225" s="79" t="s">
        <v>128</v>
      </c>
      <c r="D225" s="80">
        <v>2000</v>
      </c>
      <c r="E225" s="24"/>
    </row>
    <row r="226" spans="1:5" x14ac:dyDescent="0.25">
      <c r="A226" s="84">
        <v>1200</v>
      </c>
      <c r="B226" s="85"/>
      <c r="C226" s="70" t="s">
        <v>130</v>
      </c>
      <c r="D226" s="86">
        <v>482</v>
      </c>
      <c r="E226" s="24"/>
    </row>
    <row r="227" spans="1:5" x14ac:dyDescent="0.25">
      <c r="A227" s="84">
        <v>2200</v>
      </c>
      <c r="B227" s="85"/>
      <c r="C227" s="70" t="s">
        <v>138</v>
      </c>
      <c r="D227" s="86">
        <v>-2482</v>
      </c>
      <c r="E227" s="24"/>
    </row>
    <row r="228" spans="1:5" x14ac:dyDescent="0.25">
      <c r="A228" s="84">
        <v>2300</v>
      </c>
      <c r="B228" s="85"/>
      <c r="C228" s="70" t="s">
        <v>139</v>
      </c>
      <c r="D228" s="86">
        <v>-800</v>
      </c>
      <c r="E228" s="24"/>
    </row>
    <row r="229" spans="1:5" x14ac:dyDescent="0.25">
      <c r="A229" s="84">
        <v>5200</v>
      </c>
      <c r="B229" s="85"/>
      <c r="C229" s="70" t="s">
        <v>145</v>
      </c>
      <c r="D229" s="86">
        <v>800</v>
      </c>
      <c r="E229" s="24"/>
    </row>
    <row r="230" spans="1:5" x14ac:dyDescent="0.25">
      <c r="A230" s="68" t="s">
        <v>146</v>
      </c>
      <c r="B230" s="69" t="s">
        <v>124</v>
      </c>
      <c r="C230" s="87" t="s">
        <v>147</v>
      </c>
      <c r="D230" s="76"/>
      <c r="E230" s="24"/>
    </row>
    <row r="231" spans="1:5" x14ac:dyDescent="0.25">
      <c r="A231" s="70"/>
      <c r="B231" s="69"/>
      <c r="C231" s="88" t="s">
        <v>17</v>
      </c>
      <c r="D231" s="76">
        <f>SUM(D232:D234)</f>
        <v>0</v>
      </c>
      <c r="E231" s="24"/>
    </row>
    <row r="232" spans="1:5" x14ac:dyDescent="0.25">
      <c r="A232" s="76">
        <v>2300</v>
      </c>
      <c r="B232" s="69"/>
      <c r="C232" s="69" t="s">
        <v>139</v>
      </c>
      <c r="D232" s="76">
        <v>-456</v>
      </c>
      <c r="E232" s="24"/>
    </row>
    <row r="233" spans="1:5" x14ac:dyDescent="0.25">
      <c r="A233" s="76">
        <v>2500</v>
      </c>
      <c r="B233" s="69"/>
      <c r="C233" s="69" t="s">
        <v>148</v>
      </c>
      <c r="D233" s="76">
        <v>16</v>
      </c>
      <c r="E233" s="24"/>
    </row>
    <row r="234" spans="1:5" x14ac:dyDescent="0.25">
      <c r="A234" s="84">
        <v>5200</v>
      </c>
      <c r="B234" s="85" t="s">
        <v>149</v>
      </c>
      <c r="C234" s="70" t="s">
        <v>145</v>
      </c>
      <c r="D234" s="86">
        <v>440</v>
      </c>
      <c r="E234" s="24"/>
    </row>
    <row r="235" spans="1:5" x14ac:dyDescent="0.25">
      <c r="A235" s="68" t="s">
        <v>150</v>
      </c>
      <c r="B235" s="69" t="s">
        <v>124</v>
      </c>
      <c r="C235" s="87" t="s">
        <v>151</v>
      </c>
      <c r="D235" s="76"/>
      <c r="E235" s="24"/>
    </row>
    <row r="236" spans="1:5" x14ac:dyDescent="0.25">
      <c r="A236" s="70"/>
      <c r="B236" s="69"/>
      <c r="C236" s="88" t="s">
        <v>17</v>
      </c>
      <c r="D236" s="76">
        <f>SUM(D237:D238)</f>
        <v>0</v>
      </c>
      <c r="E236" s="24"/>
    </row>
    <row r="237" spans="1:5" x14ac:dyDescent="0.25">
      <c r="A237" s="76">
        <v>2200</v>
      </c>
      <c r="B237" s="69"/>
      <c r="C237" s="69" t="s">
        <v>152</v>
      </c>
      <c r="D237" s="76">
        <v>-400</v>
      </c>
      <c r="E237" s="24"/>
    </row>
    <row r="238" spans="1:5" x14ac:dyDescent="0.25">
      <c r="A238" s="76">
        <v>6400</v>
      </c>
      <c r="B238" s="69"/>
      <c r="C238" s="69" t="s">
        <v>153</v>
      </c>
      <c r="D238" s="76">
        <v>400</v>
      </c>
      <c r="E238" s="24"/>
    </row>
    <row r="240" spans="1:5" x14ac:dyDescent="0.25">
      <c r="A240" s="2" t="s">
        <v>30</v>
      </c>
    </row>
    <row r="241" spans="1:5" x14ac:dyDescent="0.25">
      <c r="A241" s="1"/>
      <c r="B241" s="1"/>
      <c r="D241" s="1"/>
    </row>
    <row r="242" spans="1:5" x14ac:dyDescent="0.25">
      <c r="A242" s="3" t="s">
        <v>2</v>
      </c>
      <c r="B242" s="6" t="s">
        <v>3</v>
      </c>
      <c r="C242" s="5" t="s">
        <v>14</v>
      </c>
      <c r="D242" s="6" t="s">
        <v>4</v>
      </c>
      <c r="E242" s="20" t="s">
        <v>15</v>
      </c>
    </row>
    <row r="243" spans="1:5" ht="47.25" x14ac:dyDescent="0.25">
      <c r="A243" s="21" t="s">
        <v>26</v>
      </c>
      <c r="B243" s="11" t="s">
        <v>9</v>
      </c>
      <c r="C243" s="30" t="s">
        <v>36</v>
      </c>
      <c r="D243" s="11"/>
    </row>
    <row r="244" spans="1:5" x14ac:dyDescent="0.25">
      <c r="A244" s="21"/>
      <c r="B244" s="25"/>
      <c r="C244" s="10" t="s">
        <v>17</v>
      </c>
      <c r="D244" s="27">
        <f>SUM(D245:D246)</f>
        <v>-1800</v>
      </c>
      <c r="E244" t="s">
        <v>37</v>
      </c>
    </row>
    <row r="245" spans="1:5" x14ac:dyDescent="0.25">
      <c r="A245" s="21">
        <v>2200</v>
      </c>
      <c r="B245" s="25"/>
      <c r="C245" s="10" t="s">
        <v>24</v>
      </c>
      <c r="D245" s="27">
        <v>-1070</v>
      </c>
    </row>
    <row r="246" spans="1:5" x14ac:dyDescent="0.25">
      <c r="A246" s="23">
        <v>2300</v>
      </c>
      <c r="B246" s="9"/>
      <c r="C246" s="9" t="s">
        <v>21</v>
      </c>
      <c r="D246" s="23">
        <v>-730</v>
      </c>
    </row>
    <row r="247" spans="1:5" ht="31.5" x14ac:dyDescent="0.25">
      <c r="A247" s="21" t="s">
        <v>27</v>
      </c>
      <c r="B247" s="11" t="s">
        <v>8</v>
      </c>
      <c r="C247" s="30" t="s">
        <v>46</v>
      </c>
      <c r="D247" s="11"/>
    </row>
    <row r="248" spans="1:5" x14ac:dyDescent="0.25">
      <c r="A248" s="21"/>
      <c r="B248" s="25"/>
      <c r="C248" s="10" t="s">
        <v>17</v>
      </c>
      <c r="D248" s="27">
        <f>SUM(D249:D249)</f>
        <v>-2080</v>
      </c>
      <c r="E248" t="s">
        <v>47</v>
      </c>
    </row>
    <row r="249" spans="1:5" x14ac:dyDescent="0.25">
      <c r="A249" s="21">
        <v>2200</v>
      </c>
      <c r="B249" s="25"/>
      <c r="C249" s="10" t="s">
        <v>24</v>
      </c>
      <c r="D249" s="27">
        <v>-2080</v>
      </c>
    </row>
    <row r="250" spans="1:5" x14ac:dyDescent="0.25">
      <c r="A250" s="68" t="s">
        <v>140</v>
      </c>
      <c r="B250" s="74" t="s">
        <v>124</v>
      </c>
      <c r="C250" s="75" t="s">
        <v>141</v>
      </c>
      <c r="D250" s="76"/>
    </row>
    <row r="251" spans="1:5" x14ac:dyDescent="0.25">
      <c r="A251" s="68"/>
      <c r="B251" s="78"/>
      <c r="C251" s="79" t="s">
        <v>17</v>
      </c>
      <c r="D251" s="80">
        <f>SUM(D252:D253)</f>
        <v>-2796</v>
      </c>
    </row>
    <row r="252" spans="1:5" x14ac:dyDescent="0.25">
      <c r="A252" s="68">
        <v>1100</v>
      </c>
      <c r="B252" s="78"/>
      <c r="C252" s="79" t="s">
        <v>142</v>
      </c>
      <c r="D252" s="80">
        <v>-2253</v>
      </c>
    </row>
    <row r="253" spans="1:5" x14ac:dyDescent="0.25">
      <c r="A253" s="68">
        <v>1200</v>
      </c>
      <c r="B253" s="78"/>
      <c r="C253" s="79" t="s">
        <v>130</v>
      </c>
      <c r="D253" s="80">
        <v>-543</v>
      </c>
    </row>
    <row r="254" spans="1:5" x14ac:dyDescent="0.25">
      <c r="A254" s="21" t="s">
        <v>165</v>
      </c>
      <c r="B254" s="11" t="s">
        <v>8</v>
      </c>
      <c r="C254" s="26" t="s">
        <v>166</v>
      </c>
      <c r="D254" s="11"/>
    </row>
    <row r="255" spans="1:5" x14ac:dyDescent="0.25">
      <c r="A255" s="46"/>
      <c r="B255" s="9"/>
      <c r="C255" s="10" t="s">
        <v>17</v>
      </c>
      <c r="D255" s="23">
        <f>SUM(D256:D256)</f>
        <v>-7</v>
      </c>
      <c r="E255" t="s">
        <v>162</v>
      </c>
    </row>
    <row r="256" spans="1:5" x14ac:dyDescent="0.25">
      <c r="A256" s="23">
        <v>2300</v>
      </c>
      <c r="B256" s="9"/>
      <c r="C256" s="9" t="s">
        <v>164</v>
      </c>
      <c r="D256" s="11">
        <v>-7</v>
      </c>
    </row>
    <row r="257" spans="1:5" x14ac:dyDescent="0.25">
      <c r="A257" s="21" t="s">
        <v>165</v>
      </c>
      <c r="B257" s="11" t="s">
        <v>8</v>
      </c>
      <c r="C257" s="26" t="s">
        <v>167</v>
      </c>
      <c r="D257" s="11"/>
    </row>
    <row r="258" spans="1:5" x14ac:dyDescent="0.25">
      <c r="A258" s="46"/>
      <c r="B258" s="9"/>
      <c r="C258" s="10" t="s">
        <v>17</v>
      </c>
      <c r="D258" s="23">
        <f>SUM(D259:D259)</f>
        <v>-8</v>
      </c>
      <c r="E258" t="s">
        <v>162</v>
      </c>
    </row>
    <row r="259" spans="1:5" x14ac:dyDescent="0.25">
      <c r="A259" s="23">
        <v>2300</v>
      </c>
      <c r="B259" s="9"/>
      <c r="C259" s="9" t="s">
        <v>164</v>
      </c>
      <c r="D259" s="11">
        <v>-8</v>
      </c>
    </row>
    <row r="260" spans="1:5" x14ac:dyDescent="0.25">
      <c r="A260" s="21" t="s">
        <v>165</v>
      </c>
      <c r="B260" s="11" t="s">
        <v>90</v>
      </c>
      <c r="C260" s="26" t="s">
        <v>168</v>
      </c>
      <c r="D260" s="11"/>
    </row>
    <row r="261" spans="1:5" x14ac:dyDescent="0.25">
      <c r="A261" s="46"/>
      <c r="B261" s="9"/>
      <c r="C261" s="10" t="s">
        <v>17</v>
      </c>
      <c r="D261" s="23">
        <f>SUM(D262:D262)</f>
        <v>-6</v>
      </c>
      <c r="E261" t="s">
        <v>162</v>
      </c>
    </row>
    <row r="262" spans="1:5" x14ac:dyDescent="0.25">
      <c r="A262" s="23">
        <v>2300</v>
      </c>
      <c r="B262" s="9"/>
      <c r="C262" s="9" t="s">
        <v>164</v>
      </c>
      <c r="D262" s="11">
        <v>-6</v>
      </c>
    </row>
    <row r="263" spans="1:5" x14ac:dyDescent="0.25">
      <c r="A263" s="21" t="s">
        <v>165</v>
      </c>
      <c r="B263" s="11" t="s">
        <v>155</v>
      </c>
      <c r="C263" s="26" t="s">
        <v>169</v>
      </c>
      <c r="D263" s="11"/>
    </row>
    <row r="264" spans="1:5" x14ac:dyDescent="0.25">
      <c r="A264" s="46"/>
      <c r="B264" s="9"/>
      <c r="C264" s="10" t="s">
        <v>17</v>
      </c>
      <c r="D264" s="23">
        <f>SUM(D265:D265)</f>
        <v>-7</v>
      </c>
      <c r="E264" t="s">
        <v>162</v>
      </c>
    </row>
    <row r="265" spans="1:5" x14ac:dyDescent="0.25">
      <c r="A265" s="23">
        <v>2300</v>
      </c>
      <c r="B265" s="9"/>
      <c r="C265" s="9" t="s">
        <v>164</v>
      </c>
      <c r="D265" s="11">
        <v>-7</v>
      </c>
    </row>
    <row r="266" spans="1:5" x14ac:dyDescent="0.25">
      <c r="A266" s="21" t="s">
        <v>165</v>
      </c>
      <c r="B266" s="11" t="s">
        <v>156</v>
      </c>
      <c r="C266" s="26" t="s">
        <v>169</v>
      </c>
      <c r="D266" s="11"/>
    </row>
    <row r="267" spans="1:5" x14ac:dyDescent="0.25">
      <c r="A267" s="46"/>
      <c r="B267" s="9"/>
      <c r="C267" s="10" t="s">
        <v>17</v>
      </c>
      <c r="D267" s="23">
        <f>SUM(D268:D268)</f>
        <v>-4</v>
      </c>
      <c r="E267" t="s">
        <v>162</v>
      </c>
    </row>
    <row r="268" spans="1:5" x14ac:dyDescent="0.25">
      <c r="A268" s="23">
        <v>2300</v>
      </c>
      <c r="B268" s="9"/>
      <c r="C268" s="9" t="s">
        <v>164</v>
      </c>
      <c r="D268" s="11">
        <v>-4</v>
      </c>
    </row>
    <row r="269" spans="1:5" x14ac:dyDescent="0.25">
      <c r="A269" s="21" t="s">
        <v>165</v>
      </c>
      <c r="B269" s="11" t="s">
        <v>170</v>
      </c>
      <c r="C269" s="26" t="s">
        <v>171</v>
      </c>
      <c r="D269" s="11"/>
    </row>
    <row r="270" spans="1:5" x14ac:dyDescent="0.25">
      <c r="A270" s="46"/>
      <c r="B270" s="9"/>
      <c r="C270" s="10" t="s">
        <v>17</v>
      </c>
      <c r="D270" s="23">
        <f>SUM(D271:D271)</f>
        <v>-7</v>
      </c>
      <c r="E270" t="s">
        <v>162</v>
      </c>
    </row>
    <row r="271" spans="1:5" x14ac:dyDescent="0.25">
      <c r="A271" s="23">
        <v>2300</v>
      </c>
      <c r="B271" s="9"/>
      <c r="C271" s="9" t="s">
        <v>164</v>
      </c>
      <c r="D271" s="11">
        <v>-7</v>
      </c>
    </row>
    <row r="272" spans="1:5" x14ac:dyDescent="0.25">
      <c r="A272" s="21" t="s">
        <v>165</v>
      </c>
      <c r="B272" s="11" t="s">
        <v>172</v>
      </c>
      <c r="C272" s="26" t="s">
        <v>173</v>
      </c>
      <c r="D272" s="11"/>
    </row>
    <row r="273" spans="1:5" x14ac:dyDescent="0.25">
      <c r="A273" s="46"/>
      <c r="B273" s="9"/>
      <c r="C273" s="10" t="s">
        <v>17</v>
      </c>
      <c r="D273" s="23">
        <f>SUM(D274:D274)</f>
        <v>-7</v>
      </c>
      <c r="E273" t="s">
        <v>162</v>
      </c>
    </row>
    <row r="274" spans="1:5" x14ac:dyDescent="0.25">
      <c r="A274" s="23">
        <v>2300</v>
      </c>
      <c r="B274" s="9"/>
      <c r="C274" s="9" t="s">
        <v>164</v>
      </c>
      <c r="D274" s="11">
        <v>-7</v>
      </c>
    </row>
    <row r="275" spans="1:5" x14ac:dyDescent="0.25">
      <c r="A275" s="21" t="s">
        <v>165</v>
      </c>
      <c r="B275" s="11" t="s">
        <v>174</v>
      </c>
      <c r="C275" s="26" t="s">
        <v>173</v>
      </c>
      <c r="D275" s="11"/>
    </row>
    <row r="276" spans="1:5" x14ac:dyDescent="0.25">
      <c r="A276" s="46"/>
      <c r="B276" s="9"/>
      <c r="C276" s="10" t="s">
        <v>17</v>
      </c>
      <c r="D276" s="23">
        <f>SUM(D277:D277)</f>
        <v>-5</v>
      </c>
      <c r="E276" t="s">
        <v>162</v>
      </c>
    </row>
    <row r="277" spans="1:5" x14ac:dyDescent="0.25">
      <c r="A277" s="23">
        <v>2300</v>
      </c>
      <c r="B277" s="9"/>
      <c r="C277" s="9" t="s">
        <v>164</v>
      </c>
      <c r="D277" s="11">
        <v>-5</v>
      </c>
    </row>
    <row r="278" spans="1:5" x14ac:dyDescent="0.25">
      <c r="A278" s="21" t="s">
        <v>165</v>
      </c>
      <c r="B278" s="11" t="s">
        <v>175</v>
      </c>
      <c r="C278" s="26" t="s">
        <v>176</v>
      </c>
      <c r="D278" s="11"/>
    </row>
    <row r="279" spans="1:5" x14ac:dyDescent="0.25">
      <c r="A279" s="46"/>
      <c r="B279" s="9"/>
      <c r="C279" s="10" t="s">
        <v>17</v>
      </c>
      <c r="D279" s="23">
        <f>SUM(D280:D280)</f>
        <v>-7</v>
      </c>
      <c r="E279" t="s">
        <v>162</v>
      </c>
    </row>
    <row r="280" spans="1:5" x14ac:dyDescent="0.25">
      <c r="A280" s="23">
        <v>2300</v>
      </c>
      <c r="B280" s="9"/>
      <c r="C280" s="9" t="s">
        <v>164</v>
      </c>
      <c r="D280" s="11">
        <v>-7</v>
      </c>
    </row>
    <row r="281" spans="1:5" ht="15.75" x14ac:dyDescent="0.25">
      <c r="A281" s="21" t="s">
        <v>182</v>
      </c>
      <c r="B281" s="11" t="s">
        <v>9</v>
      </c>
      <c r="C281" s="30" t="s">
        <v>183</v>
      </c>
      <c r="D281" s="11"/>
    </row>
    <row r="282" spans="1:5" ht="60" x14ac:dyDescent="0.25">
      <c r="A282" s="21"/>
      <c r="B282" s="25"/>
      <c r="C282" s="10" t="s">
        <v>17</v>
      </c>
      <c r="D282" s="27">
        <f>SUM(D283:D283)</f>
        <v>-13522</v>
      </c>
      <c r="E282" s="61" t="s">
        <v>184</v>
      </c>
    </row>
    <row r="283" spans="1:5" x14ac:dyDescent="0.25">
      <c r="A283" s="21">
        <v>2200</v>
      </c>
      <c r="B283" s="25"/>
      <c r="C283" s="10" t="s">
        <v>24</v>
      </c>
      <c r="D283" s="27">
        <v>-13522</v>
      </c>
    </row>
    <row r="284" spans="1:5" ht="43.5" x14ac:dyDescent="0.25">
      <c r="A284" s="21" t="s">
        <v>120</v>
      </c>
      <c r="B284" s="11" t="s">
        <v>9</v>
      </c>
      <c r="C284" s="75" t="s">
        <v>190</v>
      </c>
      <c r="D284" s="11"/>
    </row>
    <row r="285" spans="1:5" x14ac:dyDescent="0.25">
      <c r="A285" s="21"/>
      <c r="B285" s="25"/>
      <c r="C285" s="10" t="s">
        <v>17</v>
      </c>
      <c r="D285" s="27">
        <f>SUM(D286:D286)</f>
        <v>-350</v>
      </c>
      <c r="E285" s="61" t="s">
        <v>191</v>
      </c>
    </row>
    <row r="286" spans="1:5" x14ac:dyDescent="0.25">
      <c r="A286" s="21">
        <v>2200</v>
      </c>
      <c r="B286" s="25"/>
      <c r="C286" s="10" t="s">
        <v>24</v>
      </c>
      <c r="D286" s="27">
        <v>-350</v>
      </c>
    </row>
    <row r="287" spans="1:5" ht="43.5" x14ac:dyDescent="0.25">
      <c r="A287" s="21" t="s">
        <v>120</v>
      </c>
      <c r="B287" s="11" t="s">
        <v>9</v>
      </c>
      <c r="C287" s="75" t="s">
        <v>211</v>
      </c>
      <c r="D287" s="11"/>
    </row>
    <row r="288" spans="1:5" x14ac:dyDescent="0.25">
      <c r="A288" s="21"/>
      <c r="B288" s="25"/>
      <c r="C288" s="10" t="s">
        <v>17</v>
      </c>
      <c r="D288" s="27">
        <f>SUM(D289:D289)</f>
        <v>-550</v>
      </c>
      <c r="E288" s="61" t="s">
        <v>192</v>
      </c>
    </row>
    <row r="289" spans="1:5" x14ac:dyDescent="0.25">
      <c r="A289" s="21">
        <v>2200</v>
      </c>
      <c r="B289" s="25"/>
      <c r="C289" s="10" t="s">
        <v>24</v>
      </c>
      <c r="D289" s="27">
        <v>-550</v>
      </c>
    </row>
    <row r="290" spans="1:5" ht="26.25" x14ac:dyDescent="0.25">
      <c r="A290" s="21" t="s">
        <v>120</v>
      </c>
      <c r="B290" s="9" t="s">
        <v>9</v>
      </c>
      <c r="C290" s="22" t="s">
        <v>199</v>
      </c>
      <c r="D290" s="23"/>
    </row>
    <row r="291" spans="1:5" x14ac:dyDescent="0.25">
      <c r="A291" s="21"/>
      <c r="B291" s="25"/>
      <c r="C291" s="10" t="s">
        <v>17</v>
      </c>
      <c r="D291" s="27">
        <f>SUM(D292:D292)</f>
        <v>-100</v>
      </c>
      <c r="E291" t="s">
        <v>201</v>
      </c>
    </row>
    <row r="292" spans="1:5" x14ac:dyDescent="0.25">
      <c r="A292" s="23">
        <v>3200</v>
      </c>
      <c r="B292" s="9"/>
      <c r="C292" s="9" t="s">
        <v>200</v>
      </c>
      <c r="D292" s="23">
        <v>-100</v>
      </c>
    </row>
    <row r="293" spans="1:5" ht="75" x14ac:dyDescent="0.25">
      <c r="A293" s="21" t="s">
        <v>214</v>
      </c>
      <c r="B293" s="11" t="s">
        <v>9</v>
      </c>
      <c r="C293" s="26" t="s">
        <v>216</v>
      </c>
      <c r="D293" s="11"/>
    </row>
    <row r="294" spans="1:5" x14ac:dyDescent="0.25">
      <c r="A294" s="21"/>
      <c r="B294" s="25"/>
      <c r="C294" s="10" t="s">
        <v>17</v>
      </c>
      <c r="D294" s="59">
        <f>SUM(D295)</f>
        <v>-132583</v>
      </c>
      <c r="E294" t="s">
        <v>217</v>
      </c>
    </row>
    <row r="295" spans="1:5" x14ac:dyDescent="0.25">
      <c r="A295" s="68">
        <v>5200</v>
      </c>
      <c r="B295" s="78"/>
      <c r="C295" s="79" t="s">
        <v>180</v>
      </c>
      <c r="D295" s="23">
        <v>-132583</v>
      </c>
    </row>
    <row r="296" spans="1:5" ht="26.25" x14ac:dyDescent="0.25">
      <c r="A296" s="21" t="s">
        <v>25</v>
      </c>
      <c r="B296" s="9" t="s">
        <v>9</v>
      </c>
      <c r="C296" s="22" t="s">
        <v>225</v>
      </c>
      <c r="D296" s="23"/>
    </row>
    <row r="297" spans="1:5" x14ac:dyDescent="0.25">
      <c r="A297" s="21"/>
      <c r="B297" s="25"/>
      <c r="C297" s="10" t="s">
        <v>17</v>
      </c>
      <c r="D297" s="27">
        <f>SUM(D298:D298)</f>
        <v>-420</v>
      </c>
      <c r="E297" t="s">
        <v>226</v>
      </c>
    </row>
    <row r="298" spans="1:5" x14ac:dyDescent="0.25">
      <c r="A298" s="23">
        <v>2200</v>
      </c>
      <c r="B298" s="9"/>
      <c r="C298" s="9" t="s">
        <v>138</v>
      </c>
      <c r="D298" s="23">
        <v>-420</v>
      </c>
    </row>
    <row r="299" spans="1:5" ht="26.25" x14ac:dyDescent="0.25">
      <c r="A299" s="21" t="s">
        <v>120</v>
      </c>
      <c r="B299" s="9" t="s">
        <v>9</v>
      </c>
      <c r="C299" s="22" t="s">
        <v>233</v>
      </c>
      <c r="D299" s="23"/>
    </row>
    <row r="300" spans="1:5" x14ac:dyDescent="0.25">
      <c r="A300" s="21"/>
      <c r="B300" s="25"/>
      <c r="C300" s="10" t="s">
        <v>17</v>
      </c>
      <c r="D300" s="27">
        <f>SUM(D301:D302)</f>
        <v>-4200</v>
      </c>
      <c r="E300" t="s">
        <v>234</v>
      </c>
    </row>
    <row r="301" spans="1:5" x14ac:dyDescent="0.25">
      <c r="A301" s="23">
        <v>2200</v>
      </c>
      <c r="B301" s="9"/>
      <c r="C301" s="9" t="s">
        <v>138</v>
      </c>
      <c r="D301" s="23">
        <v>-2790</v>
      </c>
    </row>
    <row r="302" spans="1:5" x14ac:dyDescent="0.25">
      <c r="A302" s="23">
        <v>2300</v>
      </c>
      <c r="B302" s="9"/>
      <c r="C302" s="9" t="s">
        <v>164</v>
      </c>
      <c r="D302" s="23">
        <v>-1410</v>
      </c>
    </row>
    <row r="303" spans="1:5" ht="26.25" x14ac:dyDescent="0.25">
      <c r="A303" s="21" t="s">
        <v>103</v>
      </c>
      <c r="B303" s="9" t="s">
        <v>9</v>
      </c>
      <c r="C303" s="22" t="s">
        <v>238</v>
      </c>
      <c r="D303" s="23"/>
    </row>
    <row r="304" spans="1:5" x14ac:dyDescent="0.25">
      <c r="A304" s="21"/>
      <c r="B304" s="25"/>
      <c r="C304" s="10" t="s">
        <v>17</v>
      </c>
      <c r="D304" s="27">
        <f>SUM(D305:D305)</f>
        <v>-879</v>
      </c>
      <c r="E304" t="s">
        <v>239</v>
      </c>
    </row>
    <row r="305" spans="1:5" x14ac:dyDescent="0.25">
      <c r="A305" s="23">
        <v>2200</v>
      </c>
      <c r="B305" s="9"/>
      <c r="C305" s="9" t="s">
        <v>138</v>
      </c>
      <c r="D305" s="23">
        <v>-879</v>
      </c>
    </row>
    <row r="306" spans="1:5" x14ac:dyDescent="0.25">
      <c r="A306" s="96"/>
      <c r="B306" s="97"/>
      <c r="C306" s="98"/>
      <c r="D306" s="31"/>
    </row>
    <row r="307" spans="1:5" x14ac:dyDescent="0.25">
      <c r="A307" s="96"/>
      <c r="B307" s="97"/>
      <c r="C307" s="99" t="s">
        <v>220</v>
      </c>
      <c r="D307" s="31"/>
    </row>
    <row r="308" spans="1:5" ht="45" x14ac:dyDescent="0.25">
      <c r="A308" s="96"/>
      <c r="B308" s="97"/>
      <c r="C308" s="98" t="s">
        <v>221</v>
      </c>
      <c r="D308" s="31">
        <v>42000</v>
      </c>
      <c r="E308" t="s">
        <v>87</v>
      </c>
    </row>
    <row r="309" spans="1:5" x14ac:dyDescent="0.25">
      <c r="A309" s="31"/>
      <c r="B309" s="32"/>
      <c r="C309" s="32"/>
      <c r="D309" s="31"/>
    </row>
    <row r="311" spans="1:5" x14ac:dyDescent="0.25">
      <c r="A311" s="108" t="s">
        <v>31</v>
      </c>
      <c r="B311" s="108"/>
      <c r="C311" s="108"/>
      <c r="D311" s="108"/>
    </row>
    <row r="312" spans="1:5" x14ac:dyDescent="0.25">
      <c r="A312" s="34"/>
      <c r="B312" s="34"/>
      <c r="C312" s="34"/>
      <c r="D312" s="34"/>
    </row>
    <row r="313" spans="1:5" x14ac:dyDescent="0.25">
      <c r="A313" s="2" t="s">
        <v>32</v>
      </c>
      <c r="B313" s="2"/>
      <c r="D313" s="1"/>
    </row>
    <row r="314" spans="1:5" x14ac:dyDescent="0.25">
      <c r="B314" s="1"/>
      <c r="C314" s="2"/>
      <c r="D314" s="1"/>
    </row>
    <row r="315" spans="1:5" x14ac:dyDescent="0.25">
      <c r="A315" s="3" t="s">
        <v>2</v>
      </c>
      <c r="B315" s="4" t="s">
        <v>3</v>
      </c>
      <c r="C315" s="5" t="s">
        <v>3</v>
      </c>
      <c r="D315" s="6" t="s">
        <v>4</v>
      </c>
    </row>
    <row r="316" spans="1:5" x14ac:dyDescent="0.25">
      <c r="A316" s="34"/>
      <c r="B316" s="34"/>
      <c r="C316" s="34"/>
      <c r="D316" s="34"/>
      <c r="E316" s="33"/>
    </row>
    <row r="318" spans="1:5" x14ac:dyDescent="0.25">
      <c r="A318" s="2" t="s">
        <v>33</v>
      </c>
    </row>
    <row r="319" spans="1:5" x14ac:dyDescent="0.25">
      <c r="A319" s="1"/>
      <c r="B319" s="1"/>
      <c r="D319" s="1"/>
    </row>
    <row r="320" spans="1:5" x14ac:dyDescent="0.25">
      <c r="A320" s="3" t="s">
        <v>2</v>
      </c>
      <c r="B320" s="6" t="s">
        <v>3</v>
      </c>
      <c r="C320" s="5" t="s">
        <v>14</v>
      </c>
      <c r="D320" s="6" t="s">
        <v>4</v>
      </c>
      <c r="E320" s="33" t="s">
        <v>15</v>
      </c>
    </row>
    <row r="321" spans="1:5" x14ac:dyDescent="0.25">
      <c r="A321" s="21" t="s">
        <v>20</v>
      </c>
      <c r="B321" s="11" t="s">
        <v>90</v>
      </c>
      <c r="C321" s="62" t="s">
        <v>91</v>
      </c>
      <c r="D321" s="23"/>
      <c r="E321" s="24"/>
    </row>
    <row r="322" spans="1:5" x14ac:dyDescent="0.25">
      <c r="A322" s="21"/>
      <c r="B322" s="25"/>
      <c r="C322" s="26" t="s">
        <v>17</v>
      </c>
      <c r="D322" s="27">
        <f>SUM(D323:D324)</f>
        <v>2087</v>
      </c>
      <c r="E322" s="24" t="s">
        <v>87</v>
      </c>
    </row>
    <row r="323" spans="1:5" x14ac:dyDescent="0.25">
      <c r="A323" s="21">
        <v>2200</v>
      </c>
      <c r="B323" s="25"/>
      <c r="C323" s="63" t="s">
        <v>101</v>
      </c>
      <c r="D323" s="27">
        <v>-3473</v>
      </c>
      <c r="E323" s="24"/>
    </row>
    <row r="324" spans="1:5" x14ac:dyDescent="0.25">
      <c r="A324" s="23">
        <v>5200</v>
      </c>
      <c r="B324" s="9"/>
      <c r="C324" s="9" t="s">
        <v>98</v>
      </c>
      <c r="D324" s="23">
        <v>5560</v>
      </c>
      <c r="E324" t="s">
        <v>110</v>
      </c>
    </row>
    <row r="325" spans="1:5" x14ac:dyDescent="0.25">
      <c r="A325" s="54"/>
      <c r="B325" s="55"/>
      <c r="C325" s="56"/>
      <c r="D325" s="55"/>
      <c r="E325" s="33"/>
    </row>
  </sheetData>
  <autoFilter ref="A13:D32"/>
  <mergeCells count="21">
    <mergeCell ref="C1:E1"/>
    <mergeCell ref="C2:E2"/>
    <mergeCell ref="C3:E3"/>
    <mergeCell ref="C4:E4"/>
    <mergeCell ref="A311:D311"/>
    <mergeCell ref="E41:F41"/>
    <mergeCell ref="E42:F42"/>
    <mergeCell ref="E43:F43"/>
    <mergeCell ref="E44:F44"/>
    <mergeCell ref="E45:F45"/>
    <mergeCell ref="E46:F46"/>
    <mergeCell ref="E122:F122"/>
    <mergeCell ref="E95:F95"/>
    <mergeCell ref="E101:F101"/>
    <mergeCell ref="E23:F23"/>
    <mergeCell ref="A6:E6"/>
    <mergeCell ref="A8:D8"/>
    <mergeCell ref="E40:F40"/>
    <mergeCell ref="A49:D49"/>
    <mergeCell ref="E14:F14"/>
    <mergeCell ref="E19:F19"/>
  </mergeCells>
  <pageMargins left="0.78740157480314965" right="0.59055118110236227" top="0.78740157480314965" bottom="0.78740157480314965" header="0.31496062992125984" footer="0.31496062992125984"/>
  <pageSetup paperSize="9" scale="77" fitToHeight="0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Lietotajs</dc:creator>
  <cp:lastModifiedBy>DaceC</cp:lastModifiedBy>
  <cp:lastPrinted>2018-07-31T07:50:19Z</cp:lastPrinted>
  <dcterms:created xsi:type="dcterms:W3CDTF">2018-07-10T06:29:33Z</dcterms:created>
  <dcterms:modified xsi:type="dcterms:W3CDTF">2018-07-31T07:50:50Z</dcterms:modified>
</cp:coreProperties>
</file>